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C:\Users\DEF\Desktop\"/>
    </mc:Choice>
  </mc:AlternateContent>
  <xr:revisionPtr revIDLastSave="0" documentId="13_ncr:1_{154E18B4-99AD-4858-BB46-97065075FFB2}" xr6:coauthVersionLast="47" xr6:coauthVersionMax="47" xr10:uidLastSave="{00000000-0000-0000-0000-000000000000}"/>
  <bookViews>
    <workbookView xWindow="-120" yWindow="-120" windowWidth="29040" windowHeight="15720" tabRatio="912" activeTab="8" xr2:uid="{00000000-000D-0000-FFFF-FFFF00000000}"/>
  </bookViews>
  <sheets>
    <sheet name="накладні витрати фак-ту 10%" sheetId="18" r:id="rId1"/>
    <sheet name="накладні витрати фак-ту 15%" sheetId="16" r:id="rId2"/>
    <sheet name="накладні витрати фак-ту 20%" sheetId="19" r:id="rId3"/>
    <sheet name="накладні витрати фак-ту 25%" sheetId="20" r:id="rId4"/>
    <sheet name="накладні витрати фак-ту 30%" sheetId="21" r:id="rId5"/>
    <sheet name="Кошторис" sheetId="2" r:id="rId6"/>
    <sheet name="зарплата" sheetId="3" r:id="rId7"/>
    <sheet name="стор.орган." sheetId="10" r:id="rId8"/>
    <sheet name="матеріали" sheetId="8" r:id="rId9"/>
    <sheet name="відрядження" sheetId="9" r:id="rId10"/>
    <sheet name="накл.витрати" sheetId="4" r:id="rId11"/>
    <sheet name="інші витрати" sheetId="12" r:id="rId12"/>
  </sheets>
  <definedNames>
    <definedName name="_xlnm.Print_Area" localSheetId="6">зарплата!$A$1:$N$30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4" i="20" l="1"/>
  <c r="H14" i="19"/>
  <c r="H14" i="16"/>
  <c r="F21" i="21"/>
  <c r="F20" i="21" s="1"/>
  <c r="D20" i="21"/>
  <c r="D10" i="21"/>
  <c r="D7" i="21"/>
  <c r="D14" i="21" s="1"/>
  <c r="F21" i="20"/>
  <c r="F20" i="20" s="1"/>
  <c r="D20" i="20"/>
  <c r="D10" i="20"/>
  <c r="D7" i="20"/>
  <c r="D14" i="20" s="1"/>
  <c r="F21" i="19"/>
  <c r="F20" i="19" s="1"/>
  <c r="D20" i="19"/>
  <c r="D10" i="19"/>
  <c r="D7" i="19"/>
  <c r="D14" i="19" s="1"/>
  <c r="F21" i="18"/>
  <c r="F20" i="18" s="1"/>
  <c r="D20" i="18"/>
  <c r="D10" i="18"/>
  <c r="D7" i="18"/>
  <c r="F19" i="21" l="1"/>
  <c r="G19" i="21" s="1"/>
  <c r="F19" i="20"/>
  <c r="G19" i="20" s="1"/>
  <c r="D14" i="18"/>
  <c r="F19" i="19"/>
  <c r="G19" i="19" s="1"/>
  <c r="F14" i="19"/>
  <c r="F19" i="18"/>
  <c r="F14" i="18" s="1"/>
  <c r="G19" i="18"/>
  <c r="F14" i="20" l="1"/>
  <c r="F12" i="20" s="1"/>
  <c r="F14" i="21"/>
  <c r="F12" i="19"/>
  <c r="F6" i="19"/>
  <c r="F9" i="19"/>
  <c r="F5" i="19"/>
  <c r="F11" i="19"/>
  <c r="F13" i="19"/>
  <c r="F8" i="19"/>
  <c r="F5" i="18"/>
  <c r="F12" i="18"/>
  <c r="F9" i="18"/>
  <c r="F6" i="18"/>
  <c r="F8" i="18"/>
  <c r="F13" i="18"/>
  <c r="F11" i="18"/>
  <c r="F5" i="20" l="1"/>
  <c r="F8" i="20"/>
  <c r="F13" i="20"/>
  <c r="F11" i="20"/>
  <c r="F10" i="20" s="1"/>
  <c r="F9" i="20"/>
  <c r="F6" i="20"/>
  <c r="F12" i="21"/>
  <c r="F6" i="21"/>
  <c r="F9" i="21"/>
  <c r="F13" i="21"/>
  <c r="F5" i="21"/>
  <c r="F8" i="21"/>
  <c r="F11" i="21"/>
  <c r="F7" i="20"/>
  <c r="F7" i="19"/>
  <c r="F10" i="19"/>
  <c r="G14" i="19" s="1"/>
  <c r="F10" i="18"/>
  <c r="F7" i="18"/>
  <c r="G14" i="20" l="1"/>
  <c r="F7" i="21"/>
  <c r="F10" i="21"/>
  <c r="G20" i="20"/>
  <c r="G21" i="20" s="1"/>
  <c r="G20" i="19"/>
  <c r="G21" i="19" s="1"/>
  <c r="G14" i="18"/>
  <c r="G20" i="18" s="1"/>
  <c r="G21" i="18" s="1"/>
  <c r="G14" i="21" l="1"/>
  <c r="H14" i="18"/>
  <c r="G20" i="21" l="1"/>
  <c r="G21" i="21" s="1"/>
  <c r="H14" i="21"/>
  <c r="D14" i="16"/>
  <c r="F21" i="16" l="1"/>
  <c r="F20" i="16" s="1"/>
  <c r="F19" i="16" s="1"/>
  <c r="D20" i="16"/>
  <c r="G19" i="16" l="1"/>
  <c r="D17" i="12"/>
  <c r="D23" i="3"/>
  <c r="N22" i="3"/>
  <c r="M22" i="3"/>
  <c r="L22" i="3"/>
  <c r="K22" i="3"/>
  <c r="J22" i="3"/>
  <c r="I22" i="3"/>
  <c r="H22" i="3"/>
  <c r="G22" i="3"/>
  <c r="F22" i="3"/>
  <c r="E22" i="3"/>
  <c r="D22" i="3"/>
  <c r="N18" i="3"/>
  <c r="M18" i="3"/>
  <c r="L18" i="3"/>
  <c r="K18" i="3"/>
  <c r="J18" i="3"/>
  <c r="I18" i="3"/>
  <c r="H18" i="3"/>
  <c r="G18" i="3"/>
  <c r="F18" i="3"/>
  <c r="E18" i="3"/>
  <c r="D18" i="3"/>
  <c r="N14" i="3"/>
  <c r="M14" i="3"/>
  <c r="L14" i="3"/>
  <c r="K14" i="3"/>
  <c r="J14" i="3"/>
  <c r="I14" i="3"/>
  <c r="H14" i="3"/>
  <c r="G14" i="3"/>
  <c r="F14" i="3"/>
  <c r="E14" i="3"/>
  <c r="D14" i="3"/>
  <c r="C14" i="3"/>
  <c r="E15" i="9"/>
  <c r="E14" i="9"/>
  <c r="E13" i="9"/>
  <c r="E12" i="9"/>
  <c r="E11" i="9"/>
  <c r="E10" i="9"/>
  <c r="D22" i="9"/>
  <c r="D21" i="9"/>
  <c r="D23" i="9"/>
  <c r="F10" i="10"/>
  <c r="F20" i="10"/>
  <c r="F19" i="10"/>
  <c r="F18" i="10"/>
  <c r="F17" i="10"/>
  <c r="F16" i="10"/>
  <c r="F15" i="10"/>
  <c r="F14" i="10"/>
  <c r="F13" i="10"/>
  <c r="F12" i="10"/>
  <c r="F11" i="10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4" i="8"/>
  <c r="F13" i="8"/>
  <c r="F12" i="8"/>
  <c r="F11" i="8"/>
  <c r="F10" i="8"/>
  <c r="E15" i="2"/>
  <c r="E20" i="2" s="1"/>
  <c r="E21" i="2" s="1"/>
  <c r="N13" i="3"/>
  <c r="N12" i="3"/>
  <c r="I13" i="3"/>
  <c r="I12" i="3"/>
  <c r="I21" i="3"/>
  <c r="I20" i="3"/>
  <c r="I17" i="3"/>
  <c r="I16" i="3"/>
  <c r="F23" i="3"/>
  <c r="D11" i="4"/>
  <c r="D17" i="4" s="1"/>
  <c r="C22" i="3"/>
  <c r="C18" i="3"/>
  <c r="N21" i="3"/>
  <c r="N20" i="3"/>
  <c r="N17" i="3"/>
  <c r="N16" i="3"/>
  <c r="XFD15" i="2" l="1"/>
  <c r="F14" i="16"/>
  <c r="G23" i="3"/>
  <c r="E16" i="9"/>
  <c r="L23" i="3"/>
  <c r="F31" i="8"/>
  <c r="F21" i="10"/>
  <c r="M23" i="3"/>
  <c r="K23" i="3"/>
  <c r="E23" i="3"/>
  <c r="H23" i="3"/>
  <c r="C23" i="3"/>
  <c r="E22" i="2"/>
  <c r="F12" i="16" l="1"/>
  <c r="F9" i="16"/>
  <c r="F11" i="16"/>
  <c r="F8" i="16"/>
  <c r="F6" i="16"/>
  <c r="F5" i="16"/>
  <c r="F13" i="16"/>
  <c r="I23" i="3"/>
  <c r="N23" i="3"/>
  <c r="J23" i="3"/>
  <c r="F7" i="16" l="1"/>
  <c r="F10" i="16" l="1"/>
  <c r="G14" i="16" l="1"/>
  <c r="G20" i="16" s="1"/>
  <c r="G21" i="16" s="1"/>
</calcChain>
</file>

<file path=xl/sharedStrings.xml><?xml version="1.0" encoding="utf-8"?>
<sst xmlns="http://schemas.openxmlformats.org/spreadsheetml/2006/main" count="294" uniqueCount="107">
  <si>
    <t>КАЛЬКУЛЯЦІЯ КОШТОРИСНОЇ ВАРТОСТІ</t>
  </si>
  <si>
    <t>№ з/п</t>
  </si>
  <si>
    <t>Статті витрат</t>
  </si>
  <si>
    <t>Сума витрат грн.</t>
  </si>
  <si>
    <t>Витрати на оплату праці</t>
  </si>
  <si>
    <t>Собівартість роботи</t>
  </si>
  <si>
    <t>ПДВ (20%)</t>
  </si>
  <si>
    <t>Усього</t>
  </si>
  <si>
    <t>Нарахування на заробітну плату</t>
  </si>
  <si>
    <t>Накладні витрати</t>
  </si>
  <si>
    <t>Університет 10%</t>
  </si>
  <si>
    <t>Комунальні (2,8%) в т.ч.</t>
  </si>
  <si>
    <t>теплопостачання  1,9%</t>
  </si>
  <si>
    <t>водопостачання    0,1%</t>
  </si>
  <si>
    <t>електроенергія      0,8%</t>
  </si>
  <si>
    <t>Накладні витрати факультету   10%</t>
  </si>
  <si>
    <t>Видатки відділу ЦООП  3%</t>
  </si>
  <si>
    <t>Сума витрат в відсотках</t>
  </si>
  <si>
    <t>Інші витрати</t>
  </si>
  <si>
    <t>Провідний бухгалтер</t>
  </si>
  <si>
    <t>Керівник НДДКР</t>
  </si>
  <si>
    <t>Разом:</t>
  </si>
  <si>
    <t>Загальна сума заробітної плати, грн.</t>
  </si>
  <si>
    <t>Категорія персоналу</t>
  </si>
  <si>
    <t>№ п/п</t>
  </si>
  <si>
    <t>Вартість</t>
  </si>
  <si>
    <t>Статті видатків</t>
  </si>
  <si>
    <t>КАЛЬКУЛЯЦІЯ КОШТОРИСНОЇ ВАРТОСТІ РОБІТ</t>
  </si>
  <si>
    <t xml:space="preserve">договір №                       від            </t>
  </si>
  <si>
    <t xml:space="preserve"> - теплопостачання</t>
  </si>
  <si>
    <t xml:space="preserve"> - водопостачання</t>
  </si>
  <si>
    <t xml:space="preserve"> - електроенергія</t>
  </si>
  <si>
    <t>Всього без ПДВ</t>
  </si>
  <si>
    <t>ПДВ</t>
  </si>
  <si>
    <t>Всього з ПДВ</t>
  </si>
  <si>
    <t>Всього</t>
  </si>
  <si>
    <t>коригувати кількість місяців</t>
  </si>
  <si>
    <t>ПРЕДМЕТ ДОГОВОРУ</t>
  </si>
  <si>
    <r>
      <t xml:space="preserve">Розрахунки витрат за статтею </t>
    </r>
    <r>
      <rPr>
        <b/>
        <sz val="14"/>
        <rFont val="Times New Roman"/>
        <family val="1"/>
        <charset val="204"/>
      </rPr>
      <t>"Витрати на оплату праці"</t>
    </r>
    <r>
      <rPr>
        <sz val="14"/>
        <rFont val="Times New Roman"/>
        <family val="1"/>
        <charset val="204"/>
      </rPr>
      <t xml:space="preserve"> на роботи, що виконуються </t>
    </r>
  </si>
  <si>
    <t>Комунальні послуги, в тому числі:</t>
  </si>
  <si>
    <t xml:space="preserve"> - електропостачання</t>
  </si>
  <si>
    <t>Видатки відділу ЦООП</t>
  </si>
  <si>
    <t xml:space="preserve">що виконуються по Договору №                             від                 </t>
  </si>
  <si>
    <r>
      <t xml:space="preserve">Розрахунки витрат за статтею </t>
    </r>
    <r>
      <rPr>
        <b/>
        <sz val="14"/>
        <rFont val="Times New Roman"/>
        <family val="1"/>
        <charset val="204"/>
      </rPr>
      <t>"Накладні витрати"</t>
    </r>
    <r>
      <rPr>
        <sz val="14"/>
        <rFont val="Times New Roman"/>
        <family val="1"/>
        <charset val="204"/>
      </rPr>
      <t xml:space="preserve"> на роботи, </t>
    </r>
  </si>
  <si>
    <t>С.н.с., к.т.н.</t>
  </si>
  <si>
    <t>С.н.с., д.т.н.</t>
  </si>
  <si>
    <t>Керівник підрозділу</t>
  </si>
  <si>
    <t>по договору №                           від                                   року</t>
  </si>
  <si>
    <t xml:space="preserve">ПРЕДМЕТ ДОГОВОРУ </t>
  </si>
  <si>
    <t>етап</t>
  </si>
  <si>
    <t xml:space="preserve">       Інженерно - технічні працівники, техніки та допоміжний персонал</t>
  </si>
  <si>
    <t xml:space="preserve">       Дослідники</t>
  </si>
  <si>
    <t xml:space="preserve">       Інші працівники</t>
  </si>
  <si>
    <t>Найменування матеріалу</t>
  </si>
  <si>
    <t>Од. виміру</t>
  </si>
  <si>
    <t>Ціна за одиницю</t>
  </si>
  <si>
    <t>Місце відрядження</t>
  </si>
  <si>
    <t>Мета відрядження</t>
  </si>
  <si>
    <t>Вартість, грн.</t>
  </si>
  <si>
    <t>Кількість</t>
  </si>
  <si>
    <t>грн. (у цінах на                        2023 р.)</t>
  </si>
  <si>
    <r>
      <t xml:space="preserve">Розрахунки витрат за статтею </t>
    </r>
    <r>
      <rPr>
        <b/>
        <sz val="14"/>
        <rFont val="Times New Roman"/>
        <family val="1"/>
        <charset val="204"/>
      </rPr>
      <t>"Послуги сторонніх організацій"</t>
    </r>
    <r>
      <rPr>
        <sz val="14"/>
        <rFont val="Times New Roman"/>
        <family val="1"/>
        <charset val="204"/>
      </rPr>
      <t xml:space="preserve"> на роботи,</t>
    </r>
  </si>
  <si>
    <t>що виконуються по договору №                                                від                           року</t>
  </si>
  <si>
    <t>Кіль-кість</t>
  </si>
  <si>
    <r>
      <t xml:space="preserve">Розрахунки витрат за статтею </t>
    </r>
    <r>
      <rPr>
        <b/>
        <sz val="14"/>
        <rFont val="Times New Roman"/>
        <family val="1"/>
        <charset val="204"/>
      </rPr>
      <t>"Матеріали та комплектуючі"</t>
    </r>
    <r>
      <rPr>
        <sz val="14"/>
        <rFont val="Times New Roman"/>
        <family val="1"/>
        <charset val="204"/>
      </rPr>
      <t xml:space="preserve"> на роботи, що </t>
    </r>
  </si>
  <si>
    <t>виконуються по договору №                                            від                      року</t>
  </si>
  <si>
    <r>
      <t xml:space="preserve">Розрахунки витрат за статтею </t>
    </r>
    <r>
      <rPr>
        <b/>
        <sz val="14"/>
        <rFont val="Times New Roman"/>
        <family val="1"/>
        <charset val="204"/>
      </rPr>
      <t>"Витрати на службові відрядження"</t>
    </r>
    <r>
      <rPr>
        <sz val="14"/>
        <rFont val="Times New Roman"/>
        <family val="1"/>
        <charset val="204"/>
      </rPr>
      <t xml:space="preserve"> на роботи,</t>
    </r>
  </si>
  <si>
    <t>що виконуються по договору №                                 від          року</t>
  </si>
  <si>
    <t>1.</t>
  </si>
  <si>
    <t>2.</t>
  </si>
  <si>
    <t>3.</t>
  </si>
  <si>
    <t>Всього:</t>
  </si>
  <si>
    <t>Кількість праців-ників у відряд-женні</t>
  </si>
  <si>
    <r>
      <t>Розрахунок вартості відрядження на одну особу (</t>
    </r>
    <r>
      <rPr>
        <sz val="14"/>
        <color rgb="FFFF0000"/>
        <rFont val="Times New Roman"/>
        <family val="1"/>
        <charset val="204"/>
      </rPr>
      <t>Київська обл., м. Бровари</t>
    </r>
    <r>
      <rPr>
        <sz val="14"/>
        <rFont val="Times New Roman"/>
        <family val="1"/>
        <charset val="204"/>
      </rPr>
      <t>):</t>
    </r>
  </si>
  <si>
    <r>
      <t xml:space="preserve">Проїзд: </t>
    </r>
    <r>
      <rPr>
        <sz val="14"/>
        <color rgb="FFFF0000"/>
        <rFont val="Times New Roman"/>
        <family val="1"/>
        <charset val="204"/>
      </rPr>
      <t>500,00 грн. * 2</t>
    </r>
    <r>
      <rPr>
        <sz val="14"/>
        <rFont val="Times New Roman"/>
        <family val="1"/>
        <charset val="204"/>
      </rPr>
      <t xml:space="preserve"> =</t>
    </r>
  </si>
  <si>
    <r>
      <t xml:space="preserve">Проживання: </t>
    </r>
    <r>
      <rPr>
        <sz val="14"/>
        <color rgb="FFFF0000"/>
        <rFont val="Times New Roman"/>
        <family val="1"/>
        <charset val="204"/>
      </rPr>
      <t>800,00 грн. * 3 доби</t>
    </r>
    <r>
      <rPr>
        <sz val="14"/>
        <rFont val="Times New Roman"/>
        <family val="1"/>
        <charset val="204"/>
      </rPr>
      <t xml:space="preserve"> =</t>
    </r>
  </si>
  <si>
    <r>
      <t xml:space="preserve">Добові: 60,00 грн. * </t>
    </r>
    <r>
      <rPr>
        <sz val="14"/>
        <color rgb="FFFF0000"/>
        <rFont val="Times New Roman"/>
        <family val="1"/>
        <charset val="204"/>
      </rPr>
      <t>4  доби</t>
    </r>
    <r>
      <rPr>
        <sz val="14"/>
        <rFont val="Times New Roman"/>
        <family val="1"/>
        <charset val="204"/>
      </rPr>
      <t xml:space="preserve"> =</t>
    </r>
  </si>
  <si>
    <t>Посадовий оклад</t>
  </si>
  <si>
    <t>інші</t>
  </si>
  <si>
    <t>Кількість штатних посад</t>
  </si>
  <si>
    <t>за науковий ступінь</t>
  </si>
  <si>
    <t>за вчене звання</t>
  </si>
  <si>
    <t>Доплати, грн.</t>
  </si>
  <si>
    <t>Надбавки, грн.</t>
  </si>
  <si>
    <t>Сума заробітної плати на місяць, грн.</t>
  </si>
  <si>
    <t>рік</t>
  </si>
  <si>
    <t>Оплата праці</t>
  </si>
  <si>
    <t>Нарахування на оплату праці</t>
  </si>
  <si>
    <t>Предмети, матеріали, обладнання та інвентар</t>
  </si>
  <si>
    <t>Оплата послуг (крім комунальних)</t>
  </si>
  <si>
    <t xml:space="preserve">Видатки  на відрядження </t>
  </si>
  <si>
    <t>Інші поточні видатки</t>
  </si>
  <si>
    <t>Оплата комунальних послуг та енергоносіїв, в т.ч.</t>
  </si>
  <si>
    <t>7</t>
  </si>
  <si>
    <t>8</t>
  </si>
  <si>
    <r>
      <t xml:space="preserve">Розрахунки витрат за статтею </t>
    </r>
    <r>
      <rPr>
        <b/>
        <sz val="14"/>
        <rFont val="Times New Roman"/>
        <family val="1"/>
        <charset val="204"/>
      </rPr>
      <t>"Інші поточні видатки"</t>
    </r>
    <r>
      <rPr>
        <sz val="14"/>
        <rFont val="Times New Roman"/>
        <family val="1"/>
        <charset val="204"/>
      </rPr>
      <t xml:space="preserve"> на роботи, </t>
    </r>
  </si>
  <si>
    <t>Накладні витрати факультету   15%</t>
  </si>
  <si>
    <t>3.1</t>
  </si>
  <si>
    <t>3.2</t>
  </si>
  <si>
    <t>4</t>
  </si>
  <si>
    <t>4.1</t>
  </si>
  <si>
    <t>4.2</t>
  </si>
  <si>
    <t>4.3</t>
  </si>
  <si>
    <t>9</t>
  </si>
  <si>
    <t>Накладні витрати факультету   20%</t>
  </si>
  <si>
    <t>Накладні витрати факультету   30%</t>
  </si>
  <si>
    <t>Накладні витрати факультету   25%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</si>
</sst>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4"/>
      <name val="Times New Roman"/>
      <family val="1"/>
      <charset val="204"/>
    </font>
    <font>
      <sz val="14"/>
      <color theme="1"/>
      <name val="Calibri"/>
      <family val="2"/>
      <scheme val="minor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0"/>
      <name val="Arial Cyr"/>
      <charset val="204"/>
    </font>
    <font>
      <sz val="14"/>
      <name val="Times New Roman"/>
      <family val="1"/>
    </font>
    <font>
      <sz val="14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0" fontId="4" fillId="0" borderId="0"/>
    <xf numFmtId="0" fontId="8" fillId="0" borderId="0"/>
  </cellStyleXfs>
  <cellXfs count="115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1" fillId="0" borderId="0" xfId="0" applyFont="1"/>
    <xf numFmtId="2" fontId="1" fillId="0" borderId="1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/>
    </xf>
    <xf numFmtId="10" fontId="3" fillId="0" borderId="1" xfId="0" applyNumberFormat="1" applyFont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0" fontId="1" fillId="0" borderId="0" xfId="1" applyFont="1"/>
    <xf numFmtId="0" fontId="5" fillId="0" borderId="0" xfId="1" applyFont="1"/>
    <xf numFmtId="0" fontId="3" fillId="0" borderId="0" xfId="1" applyFont="1"/>
    <xf numFmtId="0" fontId="1" fillId="0" borderId="0" xfId="1" applyFont="1" applyAlignment="1">
      <alignment horizontal="center" vertical="center" wrapText="1"/>
    </xf>
    <xf numFmtId="0" fontId="3" fillId="0" borderId="0" xfId="1" applyFont="1" applyAlignment="1">
      <alignment horizontal="center" vertical="center"/>
    </xf>
    <xf numFmtId="0" fontId="3" fillId="0" borderId="0" xfId="1" applyFont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0" fontId="3" fillId="0" borderId="5" xfId="1" applyFont="1" applyBorder="1"/>
    <xf numFmtId="0" fontId="6" fillId="0" borderId="5" xfId="1" applyFont="1" applyBorder="1"/>
    <xf numFmtId="0" fontId="6" fillId="0" borderId="0" xfId="1" applyFont="1"/>
    <xf numFmtId="0" fontId="1" fillId="0" borderId="0" xfId="1" applyFont="1" applyAlignment="1">
      <alignment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1" fillId="0" borderId="1" xfId="1" applyFont="1" applyBorder="1" applyAlignment="1">
      <alignment horizontal="center" vertical="center" wrapText="1"/>
    </xf>
    <xf numFmtId="2" fontId="1" fillId="0" borderId="1" xfId="1" applyNumberFormat="1" applyFont="1" applyBorder="1" applyAlignment="1">
      <alignment horizontal="center" vertical="center" wrapText="1"/>
    </xf>
    <xf numFmtId="2" fontId="3" fillId="0" borderId="0" xfId="1" applyNumberFormat="1" applyFont="1" applyAlignment="1">
      <alignment horizontal="center" vertical="center" wrapText="1"/>
    </xf>
    <xf numFmtId="0" fontId="3" fillId="0" borderId="0" xfId="1" applyFont="1" applyAlignment="1">
      <alignment horizontal="left"/>
    </xf>
    <xf numFmtId="0" fontId="3" fillId="0" borderId="3" xfId="1" applyFont="1" applyBorder="1" applyAlignment="1">
      <alignment vertical="center" wrapText="1"/>
    </xf>
    <xf numFmtId="0" fontId="3" fillId="0" borderId="0" xfId="1" applyFont="1" applyAlignment="1">
      <alignment horizontal="left" vertical="center"/>
    </xf>
    <xf numFmtId="0" fontId="3" fillId="0" borderId="1" xfId="1" applyFont="1" applyBorder="1" applyAlignment="1">
      <alignment horizontal="left" vertical="center" wrapText="1"/>
    </xf>
    <xf numFmtId="2" fontId="3" fillId="0" borderId="1" xfId="1" applyNumberFormat="1" applyFont="1" applyBorder="1" applyAlignment="1">
      <alignment horizontal="center"/>
    </xf>
    <xf numFmtId="2" fontId="1" fillId="0" borderId="1" xfId="1" applyNumberFormat="1" applyFont="1" applyBorder="1" applyAlignment="1">
      <alignment horizontal="center"/>
    </xf>
    <xf numFmtId="2" fontId="3" fillId="0" borderId="0" xfId="1" applyNumberFormat="1" applyFont="1"/>
    <xf numFmtId="0" fontId="3" fillId="0" borderId="0" xfId="1" applyFont="1" applyAlignment="1">
      <alignment vertical="center" wrapText="1"/>
    </xf>
    <xf numFmtId="0" fontId="7" fillId="0" borderId="0" xfId="1" applyFont="1" applyAlignment="1">
      <alignment vertical="center" wrapText="1"/>
    </xf>
    <xf numFmtId="2" fontId="2" fillId="0" borderId="0" xfId="0" applyNumberFormat="1" applyFont="1"/>
    <xf numFmtId="10" fontId="2" fillId="0" borderId="0" xfId="0" applyNumberFormat="1" applyFont="1"/>
    <xf numFmtId="0" fontId="1" fillId="0" borderId="0" xfId="2" applyFont="1"/>
    <xf numFmtId="0" fontId="3" fillId="0" borderId="0" xfId="2" applyFont="1" applyAlignment="1">
      <alignment horizontal="center" vertical="center" wrapText="1"/>
    </xf>
    <xf numFmtId="0" fontId="3" fillId="0" borderId="0" xfId="2" applyFont="1"/>
    <xf numFmtId="0" fontId="3" fillId="0" borderId="0" xfId="2" applyFont="1" applyAlignment="1">
      <alignment horizontal="center" vertical="center"/>
    </xf>
    <xf numFmtId="0" fontId="3" fillId="0" borderId="0" xfId="2" applyFont="1" applyAlignment="1">
      <alignment horizontal="center"/>
    </xf>
    <xf numFmtId="0" fontId="3" fillId="0" borderId="0" xfId="2" applyFont="1" applyAlignment="1">
      <alignment horizontal="right"/>
    </xf>
    <xf numFmtId="0" fontId="3" fillId="0" borderId="1" xfId="2" applyFont="1" applyBorder="1" applyAlignment="1">
      <alignment horizontal="center" vertical="center" wrapText="1"/>
    </xf>
    <xf numFmtId="0" fontId="3" fillId="0" borderId="1" xfId="2" applyFont="1" applyBorder="1" applyAlignment="1">
      <alignment horizontal="center" vertical="center"/>
    </xf>
    <xf numFmtId="0" fontId="3" fillId="0" borderId="1" xfId="2" applyFont="1" applyBorder="1" applyAlignment="1">
      <alignment horizontal="left" vertical="center" wrapText="1"/>
    </xf>
    <xf numFmtId="2" fontId="3" fillId="0" borderId="1" xfId="2" applyNumberFormat="1" applyFont="1" applyBorder="1" applyAlignment="1">
      <alignment horizontal="center" vertical="center"/>
    </xf>
    <xf numFmtId="0" fontId="3" fillId="0" borderId="1" xfId="2" applyFont="1" applyBorder="1" applyAlignment="1">
      <alignment horizontal="center"/>
    </xf>
    <xf numFmtId="2" fontId="3" fillId="0" borderId="1" xfId="2" applyNumberFormat="1" applyFont="1" applyBorder="1" applyAlignment="1">
      <alignment horizontal="center"/>
    </xf>
    <xf numFmtId="2" fontId="1" fillId="0" borderId="1" xfId="2" applyNumberFormat="1" applyFont="1" applyBorder="1"/>
    <xf numFmtId="0" fontId="3" fillId="0" borderId="0" xfId="2" applyFont="1" applyAlignment="1">
      <alignment horizontal="left"/>
    </xf>
    <xf numFmtId="2" fontId="3" fillId="0" borderId="0" xfId="2" applyNumberFormat="1" applyFont="1"/>
    <xf numFmtId="0" fontId="3" fillId="0" borderId="0" xfId="2" applyFont="1" applyAlignment="1">
      <alignment vertical="center" wrapText="1"/>
    </xf>
    <xf numFmtId="0" fontId="1" fillId="0" borderId="0" xfId="2" applyFont="1" applyAlignment="1">
      <alignment vertical="center" wrapText="1"/>
    </xf>
    <xf numFmtId="2" fontId="3" fillId="0" borderId="1" xfId="2" applyNumberFormat="1" applyFont="1" applyBorder="1" applyAlignment="1">
      <alignment horizontal="center" vertical="center" wrapText="1"/>
    </xf>
    <xf numFmtId="2" fontId="1" fillId="0" borderId="1" xfId="2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2" fontId="3" fillId="0" borderId="0" xfId="2" applyNumberFormat="1" applyFont="1" applyAlignment="1">
      <alignment horizontal="left"/>
    </xf>
    <xf numFmtId="2" fontId="3" fillId="0" borderId="2" xfId="2" applyNumberFormat="1" applyFont="1" applyBorder="1" applyAlignment="1">
      <alignment horizontal="center" vertical="center" wrapText="1"/>
    </xf>
    <xf numFmtId="2" fontId="10" fillId="0" borderId="0" xfId="2" applyNumberFormat="1" applyFont="1" applyAlignment="1">
      <alignment horizontal="left"/>
    </xf>
    <xf numFmtId="49" fontId="3" fillId="0" borderId="2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 wrapText="1"/>
    </xf>
    <xf numFmtId="0" fontId="3" fillId="0" borderId="2" xfId="1" applyFont="1" applyBorder="1" applyAlignment="1">
      <alignment vertical="center" wrapText="1"/>
    </xf>
    <xf numFmtId="2" fontId="3" fillId="0" borderId="0" xfId="0" applyNumberFormat="1" applyFont="1"/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7" fillId="0" borderId="0" xfId="1" applyFont="1" applyAlignment="1">
      <alignment horizontal="center" vertical="center" wrapText="1"/>
    </xf>
    <xf numFmtId="0" fontId="3" fillId="0" borderId="2" xfId="1" applyFont="1" applyBorder="1" applyAlignment="1">
      <alignment horizontal="left" vertical="center" wrapText="1"/>
    </xf>
    <xf numFmtId="0" fontId="3" fillId="0" borderId="4" xfId="1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2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1" fillId="0" borderId="2" xfId="1" applyFont="1" applyBorder="1" applyAlignment="1">
      <alignment horizontal="left" vertical="center" wrapText="1"/>
    </xf>
    <xf numFmtId="0" fontId="1" fillId="0" borderId="3" xfId="1" applyFont="1" applyBorder="1" applyAlignment="1">
      <alignment horizontal="left" vertical="center" wrapText="1"/>
    </xf>
    <xf numFmtId="0" fontId="1" fillId="0" borderId="4" xfId="1" applyFont="1" applyBorder="1" applyAlignment="1">
      <alignment horizontal="left" vertical="center" wrapText="1"/>
    </xf>
    <xf numFmtId="0" fontId="1" fillId="0" borderId="2" xfId="1" applyFont="1" applyBorder="1" applyAlignment="1">
      <alignment horizontal="left" vertical="center"/>
    </xf>
    <xf numFmtId="0" fontId="1" fillId="0" borderId="3" xfId="1" applyFont="1" applyBorder="1" applyAlignment="1">
      <alignment horizontal="left" vertical="center"/>
    </xf>
    <xf numFmtId="0" fontId="1" fillId="0" borderId="4" xfId="1" applyFont="1" applyBorder="1" applyAlignment="1">
      <alignment horizontal="left" vertical="center"/>
    </xf>
    <xf numFmtId="0" fontId="3" fillId="0" borderId="2" xfId="1" applyFont="1" applyBorder="1" applyAlignment="1">
      <alignment horizontal="left" vertical="center"/>
    </xf>
    <xf numFmtId="0" fontId="3" fillId="0" borderId="3" xfId="1" applyFont="1" applyBorder="1" applyAlignment="1">
      <alignment horizontal="left" vertical="center"/>
    </xf>
    <xf numFmtId="0" fontId="3" fillId="0" borderId="4" xfId="1" applyFont="1" applyBorder="1" applyAlignment="1">
      <alignment horizontal="left" vertical="center"/>
    </xf>
    <xf numFmtId="0" fontId="3" fillId="0" borderId="0" xfId="1" applyFont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0" borderId="8" xfId="1" applyNumberFormat="1" applyFont="1" applyBorder="1" applyAlignment="1">
      <alignment horizontal="center" vertical="center" wrapText="1"/>
    </xf>
    <xf numFmtId="2" fontId="3" fillId="0" borderId="2" xfId="1" applyNumberFormat="1" applyFont="1" applyBorder="1" applyAlignment="1">
      <alignment horizontal="center" vertical="center" wrapText="1"/>
    </xf>
    <xf numFmtId="2" fontId="3" fillId="0" borderId="4" xfId="1" applyNumberFormat="1" applyFont="1" applyBorder="1" applyAlignment="1">
      <alignment horizontal="center" vertical="center" wrapText="1"/>
    </xf>
    <xf numFmtId="2" fontId="3" fillId="0" borderId="2" xfId="1" applyNumberFormat="1" applyFont="1" applyBorder="1" applyAlignment="1">
      <alignment horizontal="center" vertical="center"/>
    </xf>
    <xf numFmtId="2" fontId="3" fillId="0" borderId="4" xfId="1" applyNumberFormat="1" applyFont="1" applyBorder="1" applyAlignment="1">
      <alignment horizontal="center" vertical="center"/>
    </xf>
    <xf numFmtId="0" fontId="6" fillId="0" borderId="2" xfId="1" applyFont="1" applyBorder="1" applyAlignment="1">
      <alignment horizontal="left" vertical="center" wrapText="1"/>
    </xf>
    <xf numFmtId="0" fontId="6" fillId="0" borderId="3" xfId="1" applyFont="1" applyBorder="1" applyAlignment="1">
      <alignment horizontal="left" vertical="center" wrapText="1"/>
    </xf>
    <xf numFmtId="0" fontId="3" fillId="0" borderId="0" xfId="2" applyFont="1" applyAlignment="1">
      <alignment horizontal="left" vertical="center" wrapText="1"/>
    </xf>
    <xf numFmtId="0" fontId="3" fillId="0" borderId="0" xfId="2" applyFont="1" applyAlignment="1">
      <alignment horizontal="center"/>
    </xf>
    <xf numFmtId="0" fontId="1" fillId="0" borderId="2" xfId="2" applyFont="1" applyBorder="1" applyAlignment="1">
      <alignment horizontal="center" vertical="center" wrapText="1"/>
    </xf>
    <xf numFmtId="0" fontId="1" fillId="0" borderId="3" xfId="2" applyFont="1" applyBorder="1" applyAlignment="1">
      <alignment horizontal="center" vertical="center" wrapText="1"/>
    </xf>
    <xf numFmtId="0" fontId="1" fillId="0" borderId="4" xfId="2" applyFont="1" applyBorder="1" applyAlignment="1">
      <alignment horizontal="center" vertical="center" wrapText="1"/>
    </xf>
    <xf numFmtId="0" fontId="7" fillId="0" borderId="0" xfId="2" applyFont="1" applyAlignment="1">
      <alignment horizontal="center" vertical="center" wrapText="1"/>
    </xf>
    <xf numFmtId="0" fontId="1" fillId="0" borderId="2" xfId="1" applyFont="1" applyBorder="1" applyAlignment="1">
      <alignment horizontal="center" vertical="center" wrapText="1"/>
    </xf>
    <xf numFmtId="0" fontId="1" fillId="0" borderId="3" xfId="1" applyFont="1" applyBorder="1" applyAlignment="1">
      <alignment horizontal="center" vertical="center" wrapText="1"/>
    </xf>
  </cellXfs>
  <cellStyles count="4">
    <cellStyle name="Звичайний" xfId="0" builtinId="0"/>
    <cellStyle name="Звичайний 2" xfId="1" xr:uid="{C80CD502-5528-4B90-A91C-18E3D665A530}"/>
    <cellStyle name="Звичайний 3" xfId="3" xr:uid="{9916D339-422F-4D6F-8A8E-357B7C521AEF}"/>
    <cellStyle name="Обычный 2" xfId="2" xr:uid="{69E13A3E-4FAF-4CAA-92B8-EAD9291C241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4F3845-C404-4598-9B01-8CD8BF541E39}">
  <dimension ref="A2:I24"/>
  <sheetViews>
    <sheetView workbookViewId="0">
      <selection activeCell="H13" sqref="H4:J13"/>
    </sheetView>
  </sheetViews>
  <sheetFormatPr defaultColWidth="9.140625" defaultRowHeight="18.75" x14ac:dyDescent="0.3"/>
  <cols>
    <col min="1" max="1" width="2.85546875" style="2" customWidth="1"/>
    <col min="2" max="2" width="6.42578125" style="2" customWidth="1"/>
    <col min="3" max="3" width="45" style="2" customWidth="1"/>
    <col min="4" max="4" width="19.140625" style="2" customWidth="1"/>
    <col min="5" max="5" width="9.140625" style="1"/>
    <col min="6" max="6" width="19.140625" style="2" customWidth="1"/>
    <col min="7" max="7" width="20.28515625" style="1" customWidth="1"/>
    <col min="8" max="8" width="14.28515625" style="1" bestFit="1" customWidth="1"/>
    <col min="9" max="9" width="15" style="1" customWidth="1"/>
    <col min="10" max="16384" width="9.140625" style="1"/>
  </cols>
  <sheetData>
    <row r="2" spans="1:9" x14ac:dyDescent="0.3">
      <c r="A2" s="7" t="s">
        <v>0</v>
      </c>
      <c r="B2" s="7"/>
      <c r="C2" s="7"/>
      <c r="D2" s="1"/>
      <c r="F2" s="1"/>
    </row>
    <row r="4" spans="1:9" ht="37.5" x14ac:dyDescent="0.3">
      <c r="A4" s="3"/>
      <c r="B4" s="4" t="s">
        <v>1</v>
      </c>
      <c r="C4" s="10" t="s">
        <v>2</v>
      </c>
      <c r="D4" s="4" t="s">
        <v>17</v>
      </c>
      <c r="F4" s="4" t="s">
        <v>3</v>
      </c>
    </row>
    <row r="5" spans="1:9" x14ac:dyDescent="0.3">
      <c r="B5" s="5">
        <v>1</v>
      </c>
      <c r="C5" s="9" t="s">
        <v>4</v>
      </c>
      <c r="D5" s="12">
        <v>0.69060783732778952</v>
      </c>
      <c r="F5" s="6">
        <f>F$14*D5</f>
        <v>11165.05</v>
      </c>
      <c r="G5" s="42"/>
    </row>
    <row r="6" spans="1:9" x14ac:dyDescent="0.3">
      <c r="B6" s="5">
        <v>2</v>
      </c>
      <c r="C6" s="9" t="s">
        <v>8</v>
      </c>
      <c r="D6" s="12">
        <v>0.15193372421211368</v>
      </c>
      <c r="F6" s="6">
        <f>F$14*D6</f>
        <v>2456.3109999999997</v>
      </c>
      <c r="I6" s="41"/>
    </row>
    <row r="7" spans="1:9" x14ac:dyDescent="0.3">
      <c r="B7" s="5">
        <v>3</v>
      </c>
      <c r="C7" s="9" t="s">
        <v>9</v>
      </c>
      <c r="D7" s="12">
        <f>D8+D9</f>
        <v>0.1381215674655579</v>
      </c>
      <c r="F7" s="6">
        <f>F8+F9</f>
        <v>2233.0099999999998</v>
      </c>
    </row>
    <row r="8" spans="1:9" x14ac:dyDescent="0.3">
      <c r="B8" s="11" t="s">
        <v>97</v>
      </c>
      <c r="C8" s="9" t="s">
        <v>10</v>
      </c>
      <c r="D8" s="12">
        <v>6.9060783732778949E-2</v>
      </c>
      <c r="F8" s="6">
        <f t="shared" ref="F8:F9" si="0">F$14*D8</f>
        <v>1116.5049999999999</v>
      </c>
      <c r="I8" s="41"/>
    </row>
    <row r="9" spans="1:9" x14ac:dyDescent="0.3">
      <c r="B9" s="11" t="s">
        <v>98</v>
      </c>
      <c r="C9" s="9" t="s">
        <v>15</v>
      </c>
      <c r="D9" s="12">
        <v>6.9060783732778949E-2</v>
      </c>
      <c r="F9" s="6">
        <f t="shared" si="0"/>
        <v>1116.5049999999999</v>
      </c>
      <c r="I9" s="41"/>
    </row>
    <row r="10" spans="1:9" x14ac:dyDescent="0.3">
      <c r="B10" s="11" t="s">
        <v>99</v>
      </c>
      <c r="C10" s="9" t="s">
        <v>11</v>
      </c>
      <c r="D10" s="12">
        <f>D11+D12+D13</f>
        <v>1.9337019445178107E-2</v>
      </c>
      <c r="F10" s="6">
        <f>F13+F12+F11</f>
        <v>312.62139999999999</v>
      </c>
      <c r="I10" s="41"/>
    </row>
    <row r="11" spans="1:9" x14ac:dyDescent="0.3">
      <c r="B11" s="11" t="s">
        <v>100</v>
      </c>
      <c r="C11" s="9" t="s">
        <v>12</v>
      </c>
      <c r="D11" s="12">
        <v>1.3121548909228E-2</v>
      </c>
      <c r="F11" s="6">
        <f t="shared" ref="F11:F13" si="1">F$14*D11</f>
        <v>212.13594999999998</v>
      </c>
      <c r="I11" s="41"/>
    </row>
    <row r="12" spans="1:9" x14ac:dyDescent="0.3">
      <c r="B12" s="11" t="s">
        <v>101</v>
      </c>
      <c r="C12" s="9" t="s">
        <v>13</v>
      </c>
      <c r="D12" s="12">
        <v>6.9060783732778944E-4</v>
      </c>
      <c r="F12" s="6">
        <f t="shared" si="1"/>
        <v>11.165049999999999</v>
      </c>
      <c r="I12" s="41"/>
    </row>
    <row r="13" spans="1:9" x14ac:dyDescent="0.3">
      <c r="B13" s="11" t="s">
        <v>102</v>
      </c>
      <c r="C13" s="9" t="s">
        <v>14</v>
      </c>
      <c r="D13" s="12">
        <v>5.5248626986223156E-3</v>
      </c>
      <c r="F13" s="6">
        <f t="shared" si="1"/>
        <v>89.320399999999992</v>
      </c>
      <c r="I13" s="41"/>
    </row>
    <row r="14" spans="1:9" x14ac:dyDescent="0.3">
      <c r="B14" s="70" t="s">
        <v>86</v>
      </c>
      <c r="C14" s="71"/>
      <c r="D14" s="8">
        <f>D5+D6+D7+D10</f>
        <v>1.0000001484506393</v>
      </c>
      <c r="E14" s="41"/>
      <c r="F14" s="8">
        <f>F20-F19-F18-F17-F16-F15</f>
        <v>16166.99</v>
      </c>
      <c r="G14" s="41">
        <f>F5+F6+F7+F10</f>
        <v>16166.992399999999</v>
      </c>
      <c r="H14" s="41">
        <f>F14-G14</f>
        <v>-2.3999999993975507E-3</v>
      </c>
      <c r="I14" s="41"/>
    </row>
    <row r="15" spans="1:9" ht="37.5" x14ac:dyDescent="0.3">
      <c r="B15" s="5">
        <v>5</v>
      </c>
      <c r="C15" s="68" t="s">
        <v>88</v>
      </c>
      <c r="D15" s="12"/>
      <c r="F15" s="6"/>
    </row>
    <row r="16" spans="1:9" x14ac:dyDescent="0.3">
      <c r="B16" s="5">
        <v>6</v>
      </c>
      <c r="C16" s="68" t="s">
        <v>89</v>
      </c>
      <c r="D16" s="12"/>
      <c r="F16" s="6"/>
    </row>
    <row r="17" spans="1:9" x14ac:dyDescent="0.3">
      <c r="B17" s="5">
        <v>7</v>
      </c>
      <c r="C17" s="68" t="s">
        <v>90</v>
      </c>
      <c r="D17" s="12"/>
      <c r="F17" s="6"/>
    </row>
    <row r="18" spans="1:9" x14ac:dyDescent="0.3">
      <c r="A18" s="7"/>
      <c r="B18" s="66" t="s">
        <v>94</v>
      </c>
      <c r="C18" s="67" t="s">
        <v>91</v>
      </c>
      <c r="D18" s="12"/>
      <c r="F18" s="6"/>
    </row>
    <row r="19" spans="1:9" x14ac:dyDescent="0.3">
      <c r="B19" s="11" t="s">
        <v>103</v>
      </c>
      <c r="C19" s="9" t="s">
        <v>16</v>
      </c>
      <c r="D19" s="12">
        <v>0.03</v>
      </c>
      <c r="F19" s="6">
        <f>D19*F20</f>
        <v>500.01</v>
      </c>
      <c r="G19" s="41">
        <f>SUM(F15:F19)</f>
        <v>500.01</v>
      </c>
    </row>
    <row r="20" spans="1:9" x14ac:dyDescent="0.3">
      <c r="B20" s="70" t="s">
        <v>5</v>
      </c>
      <c r="C20" s="71"/>
      <c r="D20" s="8">
        <f>D22-D21</f>
        <v>1</v>
      </c>
      <c r="E20" s="41"/>
      <c r="F20" s="8">
        <f>F22-F21</f>
        <v>16667</v>
      </c>
      <c r="G20" s="41">
        <f>G14+G19</f>
        <v>16667.002399999998</v>
      </c>
      <c r="H20" s="41"/>
      <c r="I20" s="41"/>
    </row>
    <row r="21" spans="1:9" x14ac:dyDescent="0.3">
      <c r="A21" s="7"/>
      <c r="B21" s="72" t="s">
        <v>6</v>
      </c>
      <c r="C21" s="73"/>
      <c r="D21" s="6">
        <v>0.2</v>
      </c>
      <c r="F21" s="6">
        <f>F22/6</f>
        <v>3333.4</v>
      </c>
      <c r="G21" s="41">
        <f>F20-G20</f>
        <v>-2.3999999975785613E-3</v>
      </c>
    </row>
    <row r="22" spans="1:9" x14ac:dyDescent="0.3">
      <c r="B22" s="74" t="s">
        <v>7</v>
      </c>
      <c r="C22" s="75"/>
      <c r="D22" s="8">
        <v>1.2</v>
      </c>
      <c r="F22" s="13">
        <v>20000.400000000001</v>
      </c>
    </row>
    <row r="24" spans="1:9" x14ac:dyDescent="0.3">
      <c r="F24" s="69"/>
    </row>
  </sheetData>
  <mergeCells count="4">
    <mergeCell ref="B14:C14"/>
    <mergeCell ref="B20:C20"/>
    <mergeCell ref="B21:C21"/>
    <mergeCell ref="B22:C22"/>
  </mergeCell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9DCF99-87B4-4726-9C38-139A0AB14C3C}">
  <dimension ref="A2:F30"/>
  <sheetViews>
    <sheetView view="pageBreakPreview" zoomScaleNormal="100" zoomScaleSheetLayoutView="100" workbookViewId="0">
      <selection activeCell="D33" sqref="D33"/>
    </sheetView>
  </sheetViews>
  <sheetFormatPr defaultRowHeight="18.75" x14ac:dyDescent="0.3"/>
  <cols>
    <col min="1" max="1" width="5.7109375" style="45" customWidth="1"/>
    <col min="2" max="2" width="33" style="45" customWidth="1"/>
    <col min="3" max="3" width="12" style="45" customWidth="1"/>
    <col min="4" max="4" width="34" style="45" customWidth="1"/>
    <col min="5" max="5" width="12.5703125" style="45" customWidth="1"/>
    <col min="6" max="236" width="8.85546875" style="45"/>
    <col min="237" max="237" width="5.7109375" style="45" customWidth="1"/>
    <col min="238" max="238" width="30.42578125" style="45" customWidth="1"/>
    <col min="239" max="239" width="7.140625" style="45" customWidth="1"/>
    <col min="240" max="240" width="27.28515625" style="45" customWidth="1"/>
    <col min="241" max="241" width="13.7109375" style="45" customWidth="1"/>
    <col min="242" max="492" width="8.85546875" style="45"/>
    <col min="493" max="493" width="5.7109375" style="45" customWidth="1"/>
    <col min="494" max="494" width="30.42578125" style="45" customWidth="1"/>
    <col min="495" max="495" width="7.140625" style="45" customWidth="1"/>
    <col min="496" max="496" width="27.28515625" style="45" customWidth="1"/>
    <col min="497" max="497" width="13.7109375" style="45" customWidth="1"/>
    <col min="498" max="748" width="8.85546875" style="45"/>
    <col min="749" max="749" width="5.7109375" style="45" customWidth="1"/>
    <col min="750" max="750" width="30.42578125" style="45" customWidth="1"/>
    <col min="751" max="751" width="7.140625" style="45" customWidth="1"/>
    <col min="752" max="752" width="27.28515625" style="45" customWidth="1"/>
    <col min="753" max="753" width="13.7109375" style="45" customWidth="1"/>
    <col min="754" max="1004" width="8.85546875" style="45"/>
    <col min="1005" max="1005" width="5.7109375" style="45" customWidth="1"/>
    <col min="1006" max="1006" width="30.42578125" style="45" customWidth="1"/>
    <col min="1007" max="1007" width="7.140625" style="45" customWidth="1"/>
    <col min="1008" max="1008" width="27.28515625" style="45" customWidth="1"/>
    <col min="1009" max="1009" width="13.7109375" style="45" customWidth="1"/>
    <col min="1010" max="1260" width="8.85546875" style="45"/>
    <col min="1261" max="1261" width="5.7109375" style="45" customWidth="1"/>
    <col min="1262" max="1262" width="30.42578125" style="45" customWidth="1"/>
    <col min="1263" max="1263" width="7.140625" style="45" customWidth="1"/>
    <col min="1264" max="1264" width="27.28515625" style="45" customWidth="1"/>
    <col min="1265" max="1265" width="13.7109375" style="45" customWidth="1"/>
    <col min="1266" max="1516" width="8.85546875" style="45"/>
    <col min="1517" max="1517" width="5.7109375" style="45" customWidth="1"/>
    <col min="1518" max="1518" width="30.42578125" style="45" customWidth="1"/>
    <col min="1519" max="1519" width="7.140625" style="45" customWidth="1"/>
    <col min="1520" max="1520" width="27.28515625" style="45" customWidth="1"/>
    <col min="1521" max="1521" width="13.7109375" style="45" customWidth="1"/>
    <col min="1522" max="1772" width="8.85546875" style="45"/>
    <col min="1773" max="1773" width="5.7109375" style="45" customWidth="1"/>
    <col min="1774" max="1774" width="30.42578125" style="45" customWidth="1"/>
    <col min="1775" max="1775" width="7.140625" style="45" customWidth="1"/>
    <col min="1776" max="1776" width="27.28515625" style="45" customWidth="1"/>
    <col min="1777" max="1777" width="13.7109375" style="45" customWidth="1"/>
    <col min="1778" max="2028" width="8.85546875" style="45"/>
    <col min="2029" max="2029" width="5.7109375" style="45" customWidth="1"/>
    <col min="2030" max="2030" width="30.42578125" style="45" customWidth="1"/>
    <col min="2031" max="2031" width="7.140625" style="45" customWidth="1"/>
    <col min="2032" max="2032" width="27.28515625" style="45" customWidth="1"/>
    <col min="2033" max="2033" width="13.7109375" style="45" customWidth="1"/>
    <col min="2034" max="2284" width="8.85546875" style="45"/>
    <col min="2285" max="2285" width="5.7109375" style="45" customWidth="1"/>
    <col min="2286" max="2286" width="30.42578125" style="45" customWidth="1"/>
    <col min="2287" max="2287" width="7.140625" style="45" customWidth="1"/>
    <col min="2288" max="2288" width="27.28515625" style="45" customWidth="1"/>
    <col min="2289" max="2289" width="13.7109375" style="45" customWidth="1"/>
    <col min="2290" max="2540" width="8.85546875" style="45"/>
    <col min="2541" max="2541" width="5.7109375" style="45" customWidth="1"/>
    <col min="2542" max="2542" width="30.42578125" style="45" customWidth="1"/>
    <col min="2543" max="2543" width="7.140625" style="45" customWidth="1"/>
    <col min="2544" max="2544" width="27.28515625" style="45" customWidth="1"/>
    <col min="2545" max="2545" width="13.7109375" style="45" customWidth="1"/>
    <col min="2546" max="2796" width="8.85546875" style="45"/>
    <col min="2797" max="2797" width="5.7109375" style="45" customWidth="1"/>
    <col min="2798" max="2798" width="30.42578125" style="45" customWidth="1"/>
    <col min="2799" max="2799" width="7.140625" style="45" customWidth="1"/>
    <col min="2800" max="2800" width="27.28515625" style="45" customWidth="1"/>
    <col min="2801" max="2801" width="13.7109375" style="45" customWidth="1"/>
    <col min="2802" max="3052" width="8.85546875" style="45"/>
    <col min="3053" max="3053" width="5.7109375" style="45" customWidth="1"/>
    <col min="3054" max="3054" width="30.42578125" style="45" customWidth="1"/>
    <col min="3055" max="3055" width="7.140625" style="45" customWidth="1"/>
    <col min="3056" max="3056" width="27.28515625" style="45" customWidth="1"/>
    <col min="3057" max="3057" width="13.7109375" style="45" customWidth="1"/>
    <col min="3058" max="3308" width="8.85546875" style="45"/>
    <col min="3309" max="3309" width="5.7109375" style="45" customWidth="1"/>
    <col min="3310" max="3310" width="30.42578125" style="45" customWidth="1"/>
    <col min="3311" max="3311" width="7.140625" style="45" customWidth="1"/>
    <col min="3312" max="3312" width="27.28515625" style="45" customWidth="1"/>
    <col min="3313" max="3313" width="13.7109375" style="45" customWidth="1"/>
    <col min="3314" max="3564" width="8.85546875" style="45"/>
    <col min="3565" max="3565" width="5.7109375" style="45" customWidth="1"/>
    <col min="3566" max="3566" width="30.42578125" style="45" customWidth="1"/>
    <col min="3567" max="3567" width="7.140625" style="45" customWidth="1"/>
    <col min="3568" max="3568" width="27.28515625" style="45" customWidth="1"/>
    <col min="3569" max="3569" width="13.7109375" style="45" customWidth="1"/>
    <col min="3570" max="3820" width="8.85546875" style="45"/>
    <col min="3821" max="3821" width="5.7109375" style="45" customWidth="1"/>
    <col min="3822" max="3822" width="30.42578125" style="45" customWidth="1"/>
    <col min="3823" max="3823" width="7.140625" style="45" customWidth="1"/>
    <col min="3824" max="3824" width="27.28515625" style="45" customWidth="1"/>
    <col min="3825" max="3825" width="13.7109375" style="45" customWidth="1"/>
    <col min="3826" max="4076" width="8.85546875" style="45"/>
    <col min="4077" max="4077" width="5.7109375" style="45" customWidth="1"/>
    <col min="4078" max="4078" width="30.42578125" style="45" customWidth="1"/>
    <col min="4079" max="4079" width="7.140625" style="45" customWidth="1"/>
    <col min="4080" max="4080" width="27.28515625" style="45" customWidth="1"/>
    <col min="4081" max="4081" width="13.7109375" style="45" customWidth="1"/>
    <col min="4082" max="4332" width="8.85546875" style="45"/>
    <col min="4333" max="4333" width="5.7109375" style="45" customWidth="1"/>
    <col min="4334" max="4334" width="30.42578125" style="45" customWidth="1"/>
    <col min="4335" max="4335" width="7.140625" style="45" customWidth="1"/>
    <col min="4336" max="4336" width="27.28515625" style="45" customWidth="1"/>
    <col min="4337" max="4337" width="13.7109375" style="45" customWidth="1"/>
    <col min="4338" max="4588" width="8.85546875" style="45"/>
    <col min="4589" max="4589" width="5.7109375" style="45" customWidth="1"/>
    <col min="4590" max="4590" width="30.42578125" style="45" customWidth="1"/>
    <col min="4591" max="4591" width="7.140625" style="45" customWidth="1"/>
    <col min="4592" max="4592" width="27.28515625" style="45" customWidth="1"/>
    <col min="4593" max="4593" width="13.7109375" style="45" customWidth="1"/>
    <col min="4594" max="4844" width="8.85546875" style="45"/>
    <col min="4845" max="4845" width="5.7109375" style="45" customWidth="1"/>
    <col min="4846" max="4846" width="30.42578125" style="45" customWidth="1"/>
    <col min="4847" max="4847" width="7.140625" style="45" customWidth="1"/>
    <col min="4848" max="4848" width="27.28515625" style="45" customWidth="1"/>
    <col min="4849" max="4849" width="13.7109375" style="45" customWidth="1"/>
    <col min="4850" max="5100" width="8.85546875" style="45"/>
    <col min="5101" max="5101" width="5.7109375" style="45" customWidth="1"/>
    <col min="5102" max="5102" width="30.42578125" style="45" customWidth="1"/>
    <col min="5103" max="5103" width="7.140625" style="45" customWidth="1"/>
    <col min="5104" max="5104" width="27.28515625" style="45" customWidth="1"/>
    <col min="5105" max="5105" width="13.7109375" style="45" customWidth="1"/>
    <col min="5106" max="5356" width="8.85546875" style="45"/>
    <col min="5357" max="5357" width="5.7109375" style="45" customWidth="1"/>
    <col min="5358" max="5358" width="30.42578125" style="45" customWidth="1"/>
    <col min="5359" max="5359" width="7.140625" style="45" customWidth="1"/>
    <col min="5360" max="5360" width="27.28515625" style="45" customWidth="1"/>
    <col min="5361" max="5361" width="13.7109375" style="45" customWidth="1"/>
    <col min="5362" max="5612" width="8.85546875" style="45"/>
    <col min="5613" max="5613" width="5.7109375" style="45" customWidth="1"/>
    <col min="5614" max="5614" width="30.42578125" style="45" customWidth="1"/>
    <col min="5615" max="5615" width="7.140625" style="45" customWidth="1"/>
    <col min="5616" max="5616" width="27.28515625" style="45" customWidth="1"/>
    <col min="5617" max="5617" width="13.7109375" style="45" customWidth="1"/>
    <col min="5618" max="5868" width="8.85546875" style="45"/>
    <col min="5869" max="5869" width="5.7109375" style="45" customWidth="1"/>
    <col min="5870" max="5870" width="30.42578125" style="45" customWidth="1"/>
    <col min="5871" max="5871" width="7.140625" style="45" customWidth="1"/>
    <col min="5872" max="5872" width="27.28515625" style="45" customWidth="1"/>
    <col min="5873" max="5873" width="13.7109375" style="45" customWidth="1"/>
    <col min="5874" max="6124" width="8.85546875" style="45"/>
    <col min="6125" max="6125" width="5.7109375" style="45" customWidth="1"/>
    <col min="6126" max="6126" width="30.42578125" style="45" customWidth="1"/>
    <col min="6127" max="6127" width="7.140625" style="45" customWidth="1"/>
    <col min="6128" max="6128" width="27.28515625" style="45" customWidth="1"/>
    <col min="6129" max="6129" width="13.7109375" style="45" customWidth="1"/>
    <col min="6130" max="6380" width="8.85546875" style="45"/>
    <col min="6381" max="6381" width="5.7109375" style="45" customWidth="1"/>
    <col min="6382" max="6382" width="30.42578125" style="45" customWidth="1"/>
    <col min="6383" max="6383" width="7.140625" style="45" customWidth="1"/>
    <col min="6384" max="6384" width="27.28515625" style="45" customWidth="1"/>
    <col min="6385" max="6385" width="13.7109375" style="45" customWidth="1"/>
    <col min="6386" max="6636" width="8.85546875" style="45"/>
    <col min="6637" max="6637" width="5.7109375" style="45" customWidth="1"/>
    <col min="6638" max="6638" width="30.42578125" style="45" customWidth="1"/>
    <col min="6639" max="6639" width="7.140625" style="45" customWidth="1"/>
    <col min="6640" max="6640" width="27.28515625" style="45" customWidth="1"/>
    <col min="6641" max="6641" width="13.7109375" style="45" customWidth="1"/>
    <col min="6642" max="6892" width="8.85546875" style="45"/>
    <col min="6893" max="6893" width="5.7109375" style="45" customWidth="1"/>
    <col min="6894" max="6894" width="30.42578125" style="45" customWidth="1"/>
    <col min="6895" max="6895" width="7.140625" style="45" customWidth="1"/>
    <col min="6896" max="6896" width="27.28515625" style="45" customWidth="1"/>
    <col min="6897" max="6897" width="13.7109375" style="45" customWidth="1"/>
    <col min="6898" max="7148" width="8.85546875" style="45"/>
    <col min="7149" max="7149" width="5.7109375" style="45" customWidth="1"/>
    <col min="7150" max="7150" width="30.42578125" style="45" customWidth="1"/>
    <col min="7151" max="7151" width="7.140625" style="45" customWidth="1"/>
    <col min="7152" max="7152" width="27.28515625" style="45" customWidth="1"/>
    <col min="7153" max="7153" width="13.7109375" style="45" customWidth="1"/>
    <col min="7154" max="7404" width="8.85546875" style="45"/>
    <col min="7405" max="7405" width="5.7109375" style="45" customWidth="1"/>
    <col min="7406" max="7406" width="30.42578125" style="45" customWidth="1"/>
    <col min="7407" max="7407" width="7.140625" style="45" customWidth="1"/>
    <col min="7408" max="7408" width="27.28515625" style="45" customWidth="1"/>
    <col min="7409" max="7409" width="13.7109375" style="45" customWidth="1"/>
    <col min="7410" max="7660" width="8.85546875" style="45"/>
    <col min="7661" max="7661" width="5.7109375" style="45" customWidth="1"/>
    <col min="7662" max="7662" width="30.42578125" style="45" customWidth="1"/>
    <col min="7663" max="7663" width="7.140625" style="45" customWidth="1"/>
    <col min="7664" max="7664" width="27.28515625" style="45" customWidth="1"/>
    <col min="7665" max="7665" width="13.7109375" style="45" customWidth="1"/>
    <col min="7666" max="7916" width="8.85546875" style="45"/>
    <col min="7917" max="7917" width="5.7109375" style="45" customWidth="1"/>
    <col min="7918" max="7918" width="30.42578125" style="45" customWidth="1"/>
    <col min="7919" max="7919" width="7.140625" style="45" customWidth="1"/>
    <col min="7920" max="7920" width="27.28515625" style="45" customWidth="1"/>
    <col min="7921" max="7921" width="13.7109375" style="45" customWidth="1"/>
    <col min="7922" max="8172" width="8.85546875" style="45"/>
    <col min="8173" max="8173" width="5.7109375" style="45" customWidth="1"/>
    <col min="8174" max="8174" width="30.42578125" style="45" customWidth="1"/>
    <col min="8175" max="8175" width="7.140625" style="45" customWidth="1"/>
    <col min="8176" max="8176" width="27.28515625" style="45" customWidth="1"/>
    <col min="8177" max="8177" width="13.7109375" style="45" customWidth="1"/>
    <col min="8178" max="8428" width="8.85546875" style="45"/>
    <col min="8429" max="8429" width="5.7109375" style="45" customWidth="1"/>
    <col min="8430" max="8430" width="30.42578125" style="45" customWidth="1"/>
    <col min="8431" max="8431" width="7.140625" style="45" customWidth="1"/>
    <col min="8432" max="8432" width="27.28515625" style="45" customWidth="1"/>
    <col min="8433" max="8433" width="13.7109375" style="45" customWidth="1"/>
    <col min="8434" max="8684" width="8.85546875" style="45"/>
    <col min="8685" max="8685" width="5.7109375" style="45" customWidth="1"/>
    <col min="8686" max="8686" width="30.42578125" style="45" customWidth="1"/>
    <col min="8687" max="8687" width="7.140625" style="45" customWidth="1"/>
    <col min="8688" max="8688" width="27.28515625" style="45" customWidth="1"/>
    <col min="8689" max="8689" width="13.7109375" style="45" customWidth="1"/>
    <col min="8690" max="8940" width="8.85546875" style="45"/>
    <col min="8941" max="8941" width="5.7109375" style="45" customWidth="1"/>
    <col min="8942" max="8942" width="30.42578125" style="45" customWidth="1"/>
    <col min="8943" max="8943" width="7.140625" style="45" customWidth="1"/>
    <col min="8944" max="8944" width="27.28515625" style="45" customWidth="1"/>
    <col min="8945" max="8945" width="13.7109375" style="45" customWidth="1"/>
    <col min="8946" max="9196" width="8.85546875" style="45"/>
    <col min="9197" max="9197" width="5.7109375" style="45" customWidth="1"/>
    <col min="9198" max="9198" width="30.42578125" style="45" customWidth="1"/>
    <col min="9199" max="9199" width="7.140625" style="45" customWidth="1"/>
    <col min="9200" max="9200" width="27.28515625" style="45" customWidth="1"/>
    <col min="9201" max="9201" width="13.7109375" style="45" customWidth="1"/>
    <col min="9202" max="9452" width="8.85546875" style="45"/>
    <col min="9453" max="9453" width="5.7109375" style="45" customWidth="1"/>
    <col min="9454" max="9454" width="30.42578125" style="45" customWidth="1"/>
    <col min="9455" max="9455" width="7.140625" style="45" customWidth="1"/>
    <col min="9456" max="9456" width="27.28515625" style="45" customWidth="1"/>
    <col min="9457" max="9457" width="13.7109375" style="45" customWidth="1"/>
    <col min="9458" max="9708" width="8.85546875" style="45"/>
    <col min="9709" max="9709" width="5.7109375" style="45" customWidth="1"/>
    <col min="9710" max="9710" width="30.42578125" style="45" customWidth="1"/>
    <col min="9711" max="9711" width="7.140625" style="45" customWidth="1"/>
    <col min="9712" max="9712" width="27.28515625" style="45" customWidth="1"/>
    <col min="9713" max="9713" width="13.7109375" style="45" customWidth="1"/>
    <col min="9714" max="9964" width="8.85546875" style="45"/>
    <col min="9965" max="9965" width="5.7109375" style="45" customWidth="1"/>
    <col min="9966" max="9966" width="30.42578125" style="45" customWidth="1"/>
    <col min="9967" max="9967" width="7.140625" style="45" customWidth="1"/>
    <col min="9968" max="9968" width="27.28515625" style="45" customWidth="1"/>
    <col min="9969" max="9969" width="13.7109375" style="45" customWidth="1"/>
    <col min="9970" max="10220" width="8.85546875" style="45"/>
    <col min="10221" max="10221" width="5.7109375" style="45" customWidth="1"/>
    <col min="10222" max="10222" width="30.42578125" style="45" customWidth="1"/>
    <col min="10223" max="10223" width="7.140625" style="45" customWidth="1"/>
    <col min="10224" max="10224" width="27.28515625" style="45" customWidth="1"/>
    <col min="10225" max="10225" width="13.7109375" style="45" customWidth="1"/>
    <col min="10226" max="10476" width="8.85546875" style="45"/>
    <col min="10477" max="10477" width="5.7109375" style="45" customWidth="1"/>
    <col min="10478" max="10478" width="30.42578125" style="45" customWidth="1"/>
    <col min="10479" max="10479" width="7.140625" style="45" customWidth="1"/>
    <col min="10480" max="10480" width="27.28515625" style="45" customWidth="1"/>
    <col min="10481" max="10481" width="13.7109375" style="45" customWidth="1"/>
    <col min="10482" max="10732" width="8.85546875" style="45"/>
    <col min="10733" max="10733" width="5.7109375" style="45" customWidth="1"/>
    <col min="10734" max="10734" width="30.42578125" style="45" customWidth="1"/>
    <col min="10735" max="10735" width="7.140625" style="45" customWidth="1"/>
    <col min="10736" max="10736" width="27.28515625" style="45" customWidth="1"/>
    <col min="10737" max="10737" width="13.7109375" style="45" customWidth="1"/>
    <col min="10738" max="10988" width="8.85546875" style="45"/>
    <col min="10989" max="10989" width="5.7109375" style="45" customWidth="1"/>
    <col min="10990" max="10990" width="30.42578125" style="45" customWidth="1"/>
    <col min="10991" max="10991" width="7.140625" style="45" customWidth="1"/>
    <col min="10992" max="10992" width="27.28515625" style="45" customWidth="1"/>
    <col min="10993" max="10993" width="13.7109375" style="45" customWidth="1"/>
    <col min="10994" max="11244" width="8.85546875" style="45"/>
    <col min="11245" max="11245" width="5.7109375" style="45" customWidth="1"/>
    <col min="11246" max="11246" width="30.42578125" style="45" customWidth="1"/>
    <col min="11247" max="11247" width="7.140625" style="45" customWidth="1"/>
    <col min="11248" max="11248" width="27.28515625" style="45" customWidth="1"/>
    <col min="11249" max="11249" width="13.7109375" style="45" customWidth="1"/>
    <col min="11250" max="11500" width="8.85546875" style="45"/>
    <col min="11501" max="11501" width="5.7109375" style="45" customWidth="1"/>
    <col min="11502" max="11502" width="30.42578125" style="45" customWidth="1"/>
    <col min="11503" max="11503" width="7.140625" style="45" customWidth="1"/>
    <col min="11504" max="11504" width="27.28515625" style="45" customWidth="1"/>
    <col min="11505" max="11505" width="13.7109375" style="45" customWidth="1"/>
    <col min="11506" max="11756" width="8.85546875" style="45"/>
    <col min="11757" max="11757" width="5.7109375" style="45" customWidth="1"/>
    <col min="11758" max="11758" width="30.42578125" style="45" customWidth="1"/>
    <col min="11759" max="11759" width="7.140625" style="45" customWidth="1"/>
    <col min="11760" max="11760" width="27.28515625" style="45" customWidth="1"/>
    <col min="11761" max="11761" width="13.7109375" style="45" customWidth="1"/>
    <col min="11762" max="12012" width="8.85546875" style="45"/>
    <col min="12013" max="12013" width="5.7109375" style="45" customWidth="1"/>
    <col min="12014" max="12014" width="30.42578125" style="45" customWidth="1"/>
    <col min="12015" max="12015" width="7.140625" style="45" customWidth="1"/>
    <col min="12016" max="12016" width="27.28515625" style="45" customWidth="1"/>
    <col min="12017" max="12017" width="13.7109375" style="45" customWidth="1"/>
    <col min="12018" max="12268" width="8.85546875" style="45"/>
    <col min="12269" max="12269" width="5.7109375" style="45" customWidth="1"/>
    <col min="12270" max="12270" width="30.42578125" style="45" customWidth="1"/>
    <col min="12271" max="12271" width="7.140625" style="45" customWidth="1"/>
    <col min="12272" max="12272" width="27.28515625" style="45" customWidth="1"/>
    <col min="12273" max="12273" width="13.7109375" style="45" customWidth="1"/>
    <col min="12274" max="12524" width="8.85546875" style="45"/>
    <col min="12525" max="12525" width="5.7109375" style="45" customWidth="1"/>
    <col min="12526" max="12526" width="30.42578125" style="45" customWidth="1"/>
    <col min="12527" max="12527" width="7.140625" style="45" customWidth="1"/>
    <col min="12528" max="12528" width="27.28515625" style="45" customWidth="1"/>
    <col min="12529" max="12529" width="13.7109375" style="45" customWidth="1"/>
    <col min="12530" max="12780" width="8.85546875" style="45"/>
    <col min="12781" max="12781" width="5.7109375" style="45" customWidth="1"/>
    <col min="12782" max="12782" width="30.42578125" style="45" customWidth="1"/>
    <col min="12783" max="12783" width="7.140625" style="45" customWidth="1"/>
    <col min="12784" max="12784" width="27.28515625" style="45" customWidth="1"/>
    <col min="12785" max="12785" width="13.7109375" style="45" customWidth="1"/>
    <col min="12786" max="13036" width="8.85546875" style="45"/>
    <col min="13037" max="13037" width="5.7109375" style="45" customWidth="1"/>
    <col min="13038" max="13038" width="30.42578125" style="45" customWidth="1"/>
    <col min="13039" max="13039" width="7.140625" style="45" customWidth="1"/>
    <col min="13040" max="13040" width="27.28515625" style="45" customWidth="1"/>
    <col min="13041" max="13041" width="13.7109375" style="45" customWidth="1"/>
    <col min="13042" max="13292" width="8.85546875" style="45"/>
    <col min="13293" max="13293" width="5.7109375" style="45" customWidth="1"/>
    <col min="13294" max="13294" width="30.42578125" style="45" customWidth="1"/>
    <col min="13295" max="13295" width="7.140625" style="45" customWidth="1"/>
    <col min="13296" max="13296" width="27.28515625" style="45" customWidth="1"/>
    <col min="13297" max="13297" width="13.7109375" style="45" customWidth="1"/>
    <col min="13298" max="13548" width="8.85546875" style="45"/>
    <col min="13549" max="13549" width="5.7109375" style="45" customWidth="1"/>
    <col min="13550" max="13550" width="30.42578125" style="45" customWidth="1"/>
    <col min="13551" max="13551" width="7.140625" style="45" customWidth="1"/>
    <col min="13552" max="13552" width="27.28515625" style="45" customWidth="1"/>
    <col min="13553" max="13553" width="13.7109375" style="45" customWidth="1"/>
    <col min="13554" max="13804" width="8.85546875" style="45"/>
    <col min="13805" max="13805" width="5.7109375" style="45" customWidth="1"/>
    <col min="13806" max="13806" width="30.42578125" style="45" customWidth="1"/>
    <col min="13807" max="13807" width="7.140625" style="45" customWidth="1"/>
    <col min="13808" max="13808" width="27.28515625" style="45" customWidth="1"/>
    <col min="13809" max="13809" width="13.7109375" style="45" customWidth="1"/>
    <col min="13810" max="14060" width="8.85546875" style="45"/>
    <col min="14061" max="14061" width="5.7109375" style="45" customWidth="1"/>
    <col min="14062" max="14062" width="30.42578125" style="45" customWidth="1"/>
    <col min="14063" max="14063" width="7.140625" style="45" customWidth="1"/>
    <col min="14064" max="14064" width="27.28515625" style="45" customWidth="1"/>
    <col min="14065" max="14065" width="13.7109375" style="45" customWidth="1"/>
    <col min="14066" max="14316" width="8.85546875" style="45"/>
    <col min="14317" max="14317" width="5.7109375" style="45" customWidth="1"/>
    <col min="14318" max="14318" width="30.42578125" style="45" customWidth="1"/>
    <col min="14319" max="14319" width="7.140625" style="45" customWidth="1"/>
    <col min="14320" max="14320" width="27.28515625" style="45" customWidth="1"/>
    <col min="14321" max="14321" width="13.7109375" style="45" customWidth="1"/>
    <col min="14322" max="14572" width="8.85546875" style="45"/>
    <col min="14573" max="14573" width="5.7109375" style="45" customWidth="1"/>
    <col min="14574" max="14574" width="30.42578125" style="45" customWidth="1"/>
    <col min="14575" max="14575" width="7.140625" style="45" customWidth="1"/>
    <col min="14576" max="14576" width="27.28515625" style="45" customWidth="1"/>
    <col min="14577" max="14577" width="13.7109375" style="45" customWidth="1"/>
    <col min="14578" max="14828" width="8.85546875" style="45"/>
    <col min="14829" max="14829" width="5.7109375" style="45" customWidth="1"/>
    <col min="14830" max="14830" width="30.42578125" style="45" customWidth="1"/>
    <col min="14831" max="14831" width="7.140625" style="45" customWidth="1"/>
    <col min="14832" max="14832" width="27.28515625" style="45" customWidth="1"/>
    <col min="14833" max="14833" width="13.7109375" style="45" customWidth="1"/>
    <col min="14834" max="15084" width="8.85546875" style="45"/>
    <col min="15085" max="15085" width="5.7109375" style="45" customWidth="1"/>
    <col min="15086" max="15086" width="30.42578125" style="45" customWidth="1"/>
    <col min="15087" max="15087" width="7.140625" style="45" customWidth="1"/>
    <col min="15088" max="15088" width="27.28515625" style="45" customWidth="1"/>
    <col min="15089" max="15089" width="13.7109375" style="45" customWidth="1"/>
    <col min="15090" max="15340" width="8.85546875" style="45"/>
    <col min="15341" max="15341" width="5.7109375" style="45" customWidth="1"/>
    <col min="15342" max="15342" width="30.42578125" style="45" customWidth="1"/>
    <col min="15343" max="15343" width="7.140625" style="45" customWidth="1"/>
    <col min="15344" max="15344" width="27.28515625" style="45" customWidth="1"/>
    <col min="15345" max="15345" width="13.7109375" style="45" customWidth="1"/>
    <col min="15346" max="15596" width="8.85546875" style="45"/>
    <col min="15597" max="15597" width="5.7109375" style="45" customWidth="1"/>
    <col min="15598" max="15598" width="30.42578125" style="45" customWidth="1"/>
    <col min="15599" max="15599" width="7.140625" style="45" customWidth="1"/>
    <col min="15600" max="15600" width="27.28515625" style="45" customWidth="1"/>
    <col min="15601" max="15601" width="13.7109375" style="45" customWidth="1"/>
    <col min="15602" max="15852" width="8.85546875" style="45"/>
    <col min="15853" max="15853" width="5.7109375" style="45" customWidth="1"/>
    <col min="15854" max="15854" width="30.42578125" style="45" customWidth="1"/>
    <col min="15855" max="15855" width="7.140625" style="45" customWidth="1"/>
    <col min="15856" max="15856" width="27.28515625" style="45" customWidth="1"/>
    <col min="15857" max="15857" width="13.7109375" style="45" customWidth="1"/>
    <col min="15858" max="16108" width="8.85546875" style="45"/>
    <col min="16109" max="16109" width="5.7109375" style="45" customWidth="1"/>
    <col min="16110" max="16110" width="30.42578125" style="45" customWidth="1"/>
    <col min="16111" max="16111" width="7.140625" style="45" customWidth="1"/>
    <col min="16112" max="16112" width="27.28515625" style="45" customWidth="1"/>
    <col min="16113" max="16113" width="13.7109375" style="45" customWidth="1"/>
    <col min="16114" max="16364" width="8.85546875" style="45"/>
    <col min="16365" max="16384" width="8.85546875" style="45" customWidth="1"/>
  </cols>
  <sheetData>
    <row r="2" spans="1:6" s="43" customFormat="1" x14ac:dyDescent="0.3">
      <c r="A2" s="107" t="s">
        <v>66</v>
      </c>
      <c r="B2" s="107"/>
      <c r="C2" s="107"/>
      <c r="D2" s="107"/>
      <c r="E2" s="58"/>
      <c r="F2" s="58"/>
    </row>
    <row r="3" spans="1:6" s="43" customFormat="1" x14ac:dyDescent="0.3">
      <c r="A3" s="107" t="s">
        <v>67</v>
      </c>
      <c r="B3" s="107"/>
      <c r="C3" s="107"/>
      <c r="D3" s="107"/>
      <c r="E3" s="58"/>
      <c r="F3" s="58"/>
    </row>
    <row r="4" spans="1:6" ht="9" customHeight="1" x14ac:dyDescent="0.3"/>
    <row r="5" spans="1:6" s="46" customFormat="1" ht="28.15" customHeight="1" x14ac:dyDescent="0.25">
      <c r="A5" s="112" t="s">
        <v>37</v>
      </c>
      <c r="B5" s="112"/>
      <c r="C5" s="112"/>
      <c r="D5" s="112"/>
      <c r="E5" s="59"/>
    </row>
    <row r="6" spans="1:6" ht="13.9" customHeight="1" x14ac:dyDescent="0.3">
      <c r="C6" s="47"/>
    </row>
    <row r="7" spans="1:6" x14ac:dyDescent="0.3">
      <c r="A7" s="108" t="s">
        <v>60</v>
      </c>
      <c r="B7" s="108"/>
      <c r="C7" s="108"/>
      <c r="D7" s="108"/>
    </row>
    <row r="8" spans="1:6" x14ac:dyDescent="0.3">
      <c r="D8" s="48"/>
    </row>
    <row r="9" spans="1:6" s="44" customFormat="1" ht="93.75" x14ac:dyDescent="0.25">
      <c r="A9" s="49" t="s">
        <v>1</v>
      </c>
      <c r="B9" s="49" t="s">
        <v>56</v>
      </c>
      <c r="C9" s="62" t="s">
        <v>72</v>
      </c>
      <c r="D9" s="49" t="s">
        <v>57</v>
      </c>
      <c r="E9" s="49" t="s">
        <v>58</v>
      </c>
    </row>
    <row r="10" spans="1:6" s="44" customFormat="1" ht="30" customHeight="1" x14ac:dyDescent="0.25">
      <c r="A10" s="49"/>
      <c r="B10" s="49"/>
      <c r="C10" s="49"/>
      <c r="D10" s="64"/>
      <c r="E10" s="60">
        <f>C10*D23</f>
        <v>0</v>
      </c>
    </row>
    <row r="11" spans="1:6" s="44" customFormat="1" ht="30" customHeight="1" x14ac:dyDescent="0.25">
      <c r="A11" s="49"/>
      <c r="B11" s="49"/>
      <c r="C11" s="49"/>
      <c r="D11" s="64"/>
      <c r="E11" s="60">
        <f t="shared" ref="E11:E15" si="0">C11*D24</f>
        <v>0</v>
      </c>
    </row>
    <row r="12" spans="1:6" s="44" customFormat="1" ht="30" customHeight="1" x14ac:dyDescent="0.25">
      <c r="A12" s="49"/>
      <c r="B12" s="49"/>
      <c r="C12" s="49"/>
      <c r="D12" s="64"/>
      <c r="E12" s="60">
        <f t="shared" si="0"/>
        <v>0</v>
      </c>
    </row>
    <row r="13" spans="1:6" s="44" customFormat="1" ht="30" customHeight="1" x14ac:dyDescent="0.25">
      <c r="A13" s="49"/>
      <c r="B13" s="49"/>
      <c r="C13" s="49"/>
      <c r="D13" s="64"/>
      <c r="E13" s="60">
        <f t="shared" si="0"/>
        <v>0</v>
      </c>
    </row>
    <row r="14" spans="1:6" s="44" customFormat="1" ht="30" customHeight="1" x14ac:dyDescent="0.25">
      <c r="A14" s="49"/>
      <c r="B14" s="49"/>
      <c r="C14" s="49"/>
      <c r="D14" s="64"/>
      <c r="E14" s="60">
        <f t="shared" si="0"/>
        <v>0</v>
      </c>
    </row>
    <row r="15" spans="1:6" s="44" customFormat="1" ht="30" customHeight="1" x14ac:dyDescent="0.25">
      <c r="A15" s="49"/>
      <c r="B15" s="49"/>
      <c r="C15" s="49"/>
      <c r="D15" s="64"/>
      <c r="E15" s="60">
        <f t="shared" si="0"/>
        <v>0</v>
      </c>
    </row>
    <row r="16" spans="1:6" s="43" customFormat="1" ht="15" customHeight="1" x14ac:dyDescent="0.3">
      <c r="A16" s="109" t="s">
        <v>7</v>
      </c>
      <c r="B16" s="110"/>
      <c r="C16" s="110"/>
      <c r="D16" s="110"/>
      <c r="E16" s="61">
        <f>SUM(E10:E15)</f>
        <v>0</v>
      </c>
    </row>
    <row r="18" spans="1:4" x14ac:dyDescent="0.3">
      <c r="A18" s="45" t="s">
        <v>73</v>
      </c>
    </row>
    <row r="20" spans="1:4" x14ac:dyDescent="0.3">
      <c r="A20" s="45" t="s">
        <v>68</v>
      </c>
      <c r="B20" s="45" t="s">
        <v>74</v>
      </c>
      <c r="C20" s="56"/>
      <c r="D20" s="65">
        <v>1000</v>
      </c>
    </row>
    <row r="21" spans="1:4" ht="19.149999999999999" customHeight="1" x14ac:dyDescent="0.3">
      <c r="A21" s="45" t="s">
        <v>69</v>
      </c>
      <c r="B21" s="45" t="s">
        <v>75</v>
      </c>
      <c r="C21" s="56"/>
      <c r="D21" s="65">
        <f>800*3</f>
        <v>2400</v>
      </c>
    </row>
    <row r="22" spans="1:4" ht="19.149999999999999" customHeight="1" x14ac:dyDescent="0.3">
      <c r="A22" s="45" t="s">
        <v>70</v>
      </c>
      <c r="B22" s="45" t="s">
        <v>76</v>
      </c>
      <c r="C22" s="56"/>
      <c r="D22" s="65">
        <f>60*4</f>
        <v>240</v>
      </c>
    </row>
    <row r="23" spans="1:4" ht="19.149999999999999" customHeight="1" x14ac:dyDescent="0.3">
      <c r="B23" s="45" t="s">
        <v>71</v>
      </c>
      <c r="D23" s="63">
        <f>SUM(D20:D22)</f>
        <v>3640</v>
      </c>
    </row>
    <row r="25" spans="1:4" x14ac:dyDescent="0.3">
      <c r="B25" s="56"/>
    </row>
    <row r="26" spans="1:4" x14ac:dyDescent="0.3">
      <c r="A26" s="16" t="s">
        <v>46</v>
      </c>
      <c r="B26" s="56"/>
    </row>
    <row r="27" spans="1:4" x14ac:dyDescent="0.3">
      <c r="A27" s="16"/>
      <c r="B27" s="56"/>
    </row>
    <row r="28" spans="1:4" x14ac:dyDescent="0.3">
      <c r="A28" s="16" t="s">
        <v>19</v>
      </c>
      <c r="B28" s="56"/>
    </row>
    <row r="29" spans="1:4" x14ac:dyDescent="0.3">
      <c r="A29" s="16"/>
      <c r="B29" s="56"/>
    </row>
    <row r="30" spans="1:4" x14ac:dyDescent="0.3">
      <c r="A30" s="16" t="s">
        <v>20</v>
      </c>
      <c r="B30" s="56"/>
    </row>
  </sheetData>
  <mergeCells count="5">
    <mergeCell ref="A2:D2"/>
    <mergeCell ref="A5:D5"/>
    <mergeCell ref="A7:D7"/>
    <mergeCell ref="A16:D16"/>
    <mergeCell ref="A3:D3"/>
  </mergeCells>
  <pageMargins left="0.75" right="0.75" top="1" bottom="1" header="0.5" footer="0.5"/>
  <pageSetup paperSize="9" scale="66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6CDA5E-3299-486F-859B-8E84B2671605}">
  <dimension ref="A2:E24"/>
  <sheetViews>
    <sheetView workbookViewId="0">
      <selection activeCell="C25" sqref="C25"/>
    </sheetView>
  </sheetViews>
  <sheetFormatPr defaultColWidth="8.85546875" defaultRowHeight="18.75" x14ac:dyDescent="0.3"/>
  <cols>
    <col min="1" max="1" width="2.85546875" style="16" customWidth="1"/>
    <col min="2" max="2" width="6.42578125" style="16" customWidth="1"/>
    <col min="3" max="3" width="57.7109375" style="16" customWidth="1"/>
    <col min="4" max="4" width="19.42578125" style="16" customWidth="1"/>
    <col min="5" max="6" width="9.28515625" style="16" customWidth="1"/>
    <col min="7" max="16384" width="8.85546875" style="16"/>
  </cols>
  <sheetData>
    <row r="2" spans="1:5" s="14" customFormat="1" ht="18.75" customHeight="1" x14ac:dyDescent="0.3">
      <c r="A2" s="94" t="s">
        <v>43</v>
      </c>
      <c r="B2" s="94"/>
      <c r="C2" s="94"/>
      <c r="D2" s="94"/>
      <c r="E2" s="39"/>
    </row>
    <row r="3" spans="1:5" x14ac:dyDescent="0.3">
      <c r="B3" s="77" t="s">
        <v>42</v>
      </c>
      <c r="C3" s="77"/>
      <c r="D3" s="77"/>
    </row>
    <row r="5" spans="1:5" s="18" customFormat="1" ht="18.75" customHeight="1" x14ac:dyDescent="0.25">
      <c r="A5" s="78" t="s">
        <v>37</v>
      </c>
      <c r="B5" s="78"/>
      <c r="C5" s="78"/>
      <c r="D5" s="78"/>
      <c r="E5" s="40"/>
    </row>
    <row r="8" spans="1:5" s="19" customFormat="1" ht="37.5" x14ac:dyDescent="0.25">
      <c r="B8" s="20" t="s">
        <v>1</v>
      </c>
      <c r="C8" s="20" t="s">
        <v>26</v>
      </c>
      <c r="D8" s="20" t="s">
        <v>25</v>
      </c>
    </row>
    <row r="9" spans="1:5" x14ac:dyDescent="0.3">
      <c r="B9" s="21">
        <v>1</v>
      </c>
      <c r="C9" s="35" t="s">
        <v>4</v>
      </c>
      <c r="D9" s="36"/>
    </row>
    <row r="10" spans="1:5" x14ac:dyDescent="0.3">
      <c r="B10" s="21">
        <v>2</v>
      </c>
      <c r="C10" s="35" t="s">
        <v>8</v>
      </c>
      <c r="D10" s="36"/>
    </row>
    <row r="11" spans="1:5" s="19" customFormat="1" x14ac:dyDescent="0.25">
      <c r="B11" s="20">
        <v>3</v>
      </c>
      <c r="C11" s="35" t="s">
        <v>39</v>
      </c>
      <c r="D11" s="28">
        <f>SUM(D12:D14)</f>
        <v>0</v>
      </c>
    </row>
    <row r="12" spans="1:5" s="19" customFormat="1" x14ac:dyDescent="0.25">
      <c r="B12" s="20"/>
      <c r="C12" s="35" t="s">
        <v>29</v>
      </c>
      <c r="D12" s="28"/>
    </row>
    <row r="13" spans="1:5" s="19" customFormat="1" x14ac:dyDescent="0.25">
      <c r="B13" s="20"/>
      <c r="C13" s="35" t="s">
        <v>30</v>
      </c>
      <c r="D13" s="28"/>
    </row>
    <row r="14" spans="1:5" s="19" customFormat="1" x14ac:dyDescent="0.25">
      <c r="B14" s="20"/>
      <c r="C14" s="35" t="s">
        <v>40</v>
      </c>
      <c r="D14" s="28"/>
    </row>
    <row r="15" spans="1:5" x14ac:dyDescent="0.3">
      <c r="B15" s="21">
        <v>4</v>
      </c>
      <c r="C15" s="35" t="s">
        <v>41</v>
      </c>
      <c r="D15" s="36"/>
    </row>
    <row r="16" spans="1:5" x14ac:dyDescent="0.3">
      <c r="B16" s="21">
        <v>5</v>
      </c>
      <c r="C16" s="35" t="s">
        <v>18</v>
      </c>
      <c r="D16" s="36"/>
    </row>
    <row r="17" spans="2:4" s="14" customFormat="1" x14ac:dyDescent="0.3">
      <c r="B17" s="113" t="s">
        <v>7</v>
      </c>
      <c r="C17" s="114"/>
      <c r="D17" s="37">
        <f>D9+D10+D11+D15+D16</f>
        <v>0</v>
      </c>
    </row>
    <row r="19" spans="2:4" x14ac:dyDescent="0.3">
      <c r="C19" s="32"/>
      <c r="D19" s="38"/>
    </row>
    <row r="20" spans="2:4" x14ac:dyDescent="0.3">
      <c r="B20" s="16" t="s">
        <v>46</v>
      </c>
      <c r="C20" s="32"/>
    </row>
    <row r="21" spans="2:4" x14ac:dyDescent="0.3">
      <c r="C21" s="32"/>
    </row>
    <row r="22" spans="2:4" x14ac:dyDescent="0.3">
      <c r="B22" s="16" t="s">
        <v>19</v>
      </c>
      <c r="C22" s="32"/>
    </row>
    <row r="23" spans="2:4" x14ac:dyDescent="0.3">
      <c r="C23" s="32"/>
    </row>
    <row r="24" spans="2:4" x14ac:dyDescent="0.3">
      <c r="B24" s="16" t="s">
        <v>20</v>
      </c>
      <c r="C24" s="32"/>
    </row>
  </sheetData>
  <mergeCells count="4">
    <mergeCell ref="B17:C17"/>
    <mergeCell ref="A2:D2"/>
    <mergeCell ref="B3:D3"/>
    <mergeCell ref="A5:D5"/>
  </mergeCells>
  <pageMargins left="0.75" right="0.75" top="1" bottom="1" header="0.5" footer="0.5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624FCF-0E66-4674-A44F-C70FC56257F3}">
  <dimension ref="A2:E24"/>
  <sheetViews>
    <sheetView workbookViewId="0">
      <selection activeCell="B10" sqref="B10:B16"/>
    </sheetView>
  </sheetViews>
  <sheetFormatPr defaultColWidth="8.85546875" defaultRowHeight="18.75" x14ac:dyDescent="0.3"/>
  <cols>
    <col min="1" max="1" width="2.85546875" style="16" customWidth="1"/>
    <col min="2" max="2" width="6.42578125" style="16" customWidth="1"/>
    <col min="3" max="3" width="57.7109375" style="16" customWidth="1"/>
    <col min="4" max="4" width="19.42578125" style="16" customWidth="1"/>
    <col min="5" max="6" width="9.28515625" style="16" customWidth="1"/>
    <col min="7" max="16384" width="8.85546875" style="16"/>
  </cols>
  <sheetData>
    <row r="2" spans="1:5" s="14" customFormat="1" ht="18.75" customHeight="1" x14ac:dyDescent="0.3">
      <c r="A2" s="94" t="s">
        <v>95</v>
      </c>
      <c r="B2" s="94"/>
      <c r="C2" s="94"/>
      <c r="D2" s="94"/>
      <c r="E2" s="39"/>
    </row>
    <row r="3" spans="1:5" x14ac:dyDescent="0.3">
      <c r="B3" s="77" t="s">
        <v>42</v>
      </c>
      <c r="C3" s="77"/>
      <c r="D3" s="77"/>
    </row>
    <row r="5" spans="1:5" s="18" customFormat="1" ht="18.75" customHeight="1" x14ac:dyDescent="0.25">
      <c r="A5" s="78" t="s">
        <v>37</v>
      </c>
      <c r="B5" s="78"/>
      <c r="C5" s="78"/>
      <c r="D5" s="78"/>
      <c r="E5" s="40"/>
    </row>
    <row r="8" spans="1:5" s="19" customFormat="1" ht="37.5" x14ac:dyDescent="0.25">
      <c r="B8" s="20" t="s">
        <v>1</v>
      </c>
      <c r="C8" s="20" t="s">
        <v>26</v>
      </c>
      <c r="D8" s="20" t="s">
        <v>25</v>
      </c>
    </row>
    <row r="9" spans="1:5" x14ac:dyDescent="0.3">
      <c r="B9" s="21">
        <v>1</v>
      </c>
      <c r="C9" s="35"/>
      <c r="D9" s="36"/>
    </row>
    <row r="10" spans="1:5" x14ac:dyDescent="0.3">
      <c r="B10" s="21">
        <v>2</v>
      </c>
      <c r="C10" s="35"/>
      <c r="D10" s="36"/>
    </row>
    <row r="11" spans="1:5" s="19" customFormat="1" x14ac:dyDescent="0.25">
      <c r="B11" s="20">
        <v>3</v>
      </c>
      <c r="C11" s="35"/>
      <c r="D11" s="28"/>
    </row>
    <row r="12" spans="1:5" s="19" customFormat="1" x14ac:dyDescent="0.25">
      <c r="B12" s="21">
        <v>4</v>
      </c>
      <c r="C12" s="35"/>
      <c r="D12" s="28"/>
    </row>
    <row r="13" spans="1:5" s="19" customFormat="1" x14ac:dyDescent="0.25">
      <c r="B13" s="20">
        <v>5</v>
      </c>
      <c r="C13" s="35"/>
      <c r="D13" s="28"/>
    </row>
    <row r="14" spans="1:5" s="19" customFormat="1" x14ac:dyDescent="0.25">
      <c r="B14" s="21">
        <v>6</v>
      </c>
      <c r="C14" s="35"/>
      <c r="D14" s="28"/>
    </row>
    <row r="15" spans="1:5" x14ac:dyDescent="0.3">
      <c r="B15" s="20">
        <v>7</v>
      </c>
      <c r="C15" s="35"/>
      <c r="D15" s="36"/>
    </row>
    <row r="16" spans="1:5" x14ac:dyDescent="0.3">
      <c r="B16" s="21">
        <v>8</v>
      </c>
      <c r="C16" s="35"/>
      <c r="D16" s="36"/>
    </row>
    <row r="17" spans="2:4" s="14" customFormat="1" x14ac:dyDescent="0.3">
      <c r="B17" s="113" t="s">
        <v>7</v>
      </c>
      <c r="C17" s="114"/>
      <c r="D17" s="37">
        <f>SUM(D9:D16)</f>
        <v>0</v>
      </c>
    </row>
    <row r="19" spans="2:4" x14ac:dyDescent="0.3">
      <c r="C19" s="32"/>
      <c r="D19" s="38"/>
    </row>
    <row r="20" spans="2:4" x14ac:dyDescent="0.3">
      <c r="B20" s="16" t="s">
        <v>46</v>
      </c>
      <c r="C20" s="32"/>
    </row>
    <row r="21" spans="2:4" x14ac:dyDescent="0.3">
      <c r="C21" s="32"/>
    </row>
    <row r="22" spans="2:4" x14ac:dyDescent="0.3">
      <c r="B22" s="16" t="s">
        <v>19</v>
      </c>
      <c r="C22" s="32"/>
    </row>
    <row r="23" spans="2:4" x14ac:dyDescent="0.3">
      <c r="C23" s="32"/>
    </row>
    <row r="24" spans="2:4" x14ac:dyDescent="0.3">
      <c r="B24" s="16" t="s">
        <v>20</v>
      </c>
      <c r="C24" s="32"/>
    </row>
  </sheetData>
  <mergeCells count="4">
    <mergeCell ref="A2:D2"/>
    <mergeCell ref="B3:D3"/>
    <mergeCell ref="A5:D5"/>
    <mergeCell ref="B17:C17"/>
  </mergeCells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CA3DE4-B129-4026-980B-015478A80224}">
  <dimension ref="A2:I24"/>
  <sheetViews>
    <sheetView topLeftCell="A4" workbookViewId="0">
      <selection activeCell="H14" sqref="H14"/>
    </sheetView>
  </sheetViews>
  <sheetFormatPr defaultColWidth="9.140625" defaultRowHeight="18.75" x14ac:dyDescent="0.3"/>
  <cols>
    <col min="1" max="1" width="2.85546875" style="2" customWidth="1"/>
    <col min="2" max="2" width="6.42578125" style="2" customWidth="1"/>
    <col min="3" max="3" width="45" style="2" customWidth="1"/>
    <col min="4" max="4" width="19.140625" style="2" customWidth="1"/>
    <col min="5" max="5" width="9.140625" style="1"/>
    <col min="6" max="6" width="19.140625" style="2" customWidth="1"/>
    <col min="7" max="7" width="20.28515625" style="1" customWidth="1"/>
    <col min="8" max="8" width="12" style="1" bestFit="1" customWidth="1"/>
    <col min="9" max="9" width="15" style="1" customWidth="1"/>
    <col min="10" max="16384" width="9.140625" style="1"/>
  </cols>
  <sheetData>
    <row r="2" spans="1:9" x14ac:dyDescent="0.3">
      <c r="A2" s="7" t="s">
        <v>0</v>
      </c>
      <c r="B2" s="7"/>
      <c r="C2" s="7"/>
      <c r="D2" s="1"/>
      <c r="F2" s="1"/>
    </row>
    <row r="4" spans="1:9" ht="37.5" x14ac:dyDescent="0.3">
      <c r="A4" s="3"/>
      <c r="B4" s="4" t="s">
        <v>1</v>
      </c>
      <c r="C4" s="10" t="s">
        <v>2</v>
      </c>
      <c r="D4" s="4" t="s">
        <v>17</v>
      </c>
      <c r="F4" s="4" t="s">
        <v>3</v>
      </c>
    </row>
    <row r="5" spans="1:9" x14ac:dyDescent="0.3">
      <c r="B5" s="5">
        <v>1</v>
      </c>
      <c r="C5" s="9" t="s">
        <v>4</v>
      </c>
      <c r="D5" s="12">
        <v>0.66755592723197088</v>
      </c>
      <c r="F5" s="6">
        <f>F$14*D5</f>
        <v>10792.37</v>
      </c>
      <c r="G5" s="42"/>
    </row>
    <row r="6" spans="1:9" x14ac:dyDescent="0.3">
      <c r="B6" s="5">
        <v>2</v>
      </c>
      <c r="C6" s="9" t="s">
        <v>8</v>
      </c>
      <c r="D6" s="12">
        <v>0.14686221739482738</v>
      </c>
      <c r="F6" s="6">
        <f>F$14*D6</f>
        <v>2374.3200000000002</v>
      </c>
      <c r="I6" s="41"/>
    </row>
    <row r="7" spans="1:9" x14ac:dyDescent="0.3">
      <c r="B7" s="5">
        <v>3</v>
      </c>
      <c r="C7" s="9" t="s">
        <v>9</v>
      </c>
      <c r="D7" s="12">
        <v>0.16688944571624031</v>
      </c>
      <c r="F7" s="6">
        <f>F8+F9</f>
        <v>2698.1</v>
      </c>
    </row>
    <row r="8" spans="1:9" x14ac:dyDescent="0.3">
      <c r="B8" s="11" t="s">
        <v>97</v>
      </c>
      <c r="C8" s="9" t="s">
        <v>10</v>
      </c>
      <c r="D8" s="12">
        <v>6.6755778286496134E-2</v>
      </c>
      <c r="F8" s="6">
        <f t="shared" ref="F8:F9" si="0">F$14*D8</f>
        <v>1079.24</v>
      </c>
      <c r="I8" s="41"/>
    </row>
    <row r="9" spans="1:9" x14ac:dyDescent="0.3">
      <c r="B9" s="11" t="s">
        <v>98</v>
      </c>
      <c r="C9" s="9" t="s">
        <v>96</v>
      </c>
      <c r="D9" s="12">
        <v>0.10013366742974418</v>
      </c>
      <c r="F9" s="6">
        <f t="shared" si="0"/>
        <v>1618.86</v>
      </c>
      <c r="I9" s="41"/>
    </row>
    <row r="10" spans="1:9" x14ac:dyDescent="0.3">
      <c r="B10" s="11" t="s">
        <v>99</v>
      </c>
      <c r="C10" s="9" t="s">
        <v>11</v>
      </c>
      <c r="D10" s="12">
        <v>1.8692409656961499E-2</v>
      </c>
      <c r="F10" s="6">
        <f>F13+F12+F11</f>
        <v>302.2</v>
      </c>
      <c r="I10" s="41"/>
    </row>
    <row r="11" spans="1:9" x14ac:dyDescent="0.3">
      <c r="B11" s="11" t="s">
        <v>100</v>
      </c>
      <c r="C11" s="9" t="s">
        <v>12</v>
      </c>
      <c r="D11" s="12">
        <v>1.2683870033939528E-2</v>
      </c>
      <c r="F11" s="6">
        <f t="shared" ref="F11:F13" si="1">F$14*D11</f>
        <v>205.06</v>
      </c>
      <c r="I11" s="41"/>
    </row>
    <row r="12" spans="1:9" x14ac:dyDescent="0.3">
      <c r="B12" s="11" t="s">
        <v>101</v>
      </c>
      <c r="C12" s="9" t="s">
        <v>13</v>
      </c>
      <c r="D12" s="12">
        <v>6.6740933222572652E-4</v>
      </c>
      <c r="F12" s="6">
        <f t="shared" si="1"/>
        <v>10.79</v>
      </c>
      <c r="I12" s="41"/>
    </row>
    <row r="13" spans="1:9" x14ac:dyDescent="0.3">
      <c r="B13" s="11" t="s">
        <v>102</v>
      </c>
      <c r="C13" s="9" t="s">
        <v>14</v>
      </c>
      <c r="D13" s="12">
        <v>5.3411302907962459E-3</v>
      </c>
      <c r="F13" s="6">
        <f t="shared" si="1"/>
        <v>86.35</v>
      </c>
      <c r="I13" s="41"/>
    </row>
    <row r="14" spans="1:9" x14ac:dyDescent="0.3">
      <c r="B14" s="70" t="s">
        <v>86</v>
      </c>
      <c r="C14" s="71"/>
      <c r="D14" s="8">
        <f>D5+D6+D7+D10</f>
        <v>1</v>
      </c>
      <c r="E14" s="41"/>
      <c r="F14" s="8">
        <f>F20-F19-F18-F17-F16-F15</f>
        <v>16166.99</v>
      </c>
      <c r="G14" s="41">
        <f>F5+F6+F7+F10</f>
        <v>16166.990000000002</v>
      </c>
      <c r="H14" s="41">
        <f>F14-G14</f>
        <v>0</v>
      </c>
      <c r="I14" s="41"/>
    </row>
    <row r="15" spans="1:9" ht="37.5" x14ac:dyDescent="0.3">
      <c r="B15" s="5">
        <v>5</v>
      </c>
      <c r="C15" s="68" t="s">
        <v>88</v>
      </c>
      <c r="D15" s="12"/>
      <c r="F15" s="6"/>
    </row>
    <row r="16" spans="1:9" x14ac:dyDescent="0.3">
      <c r="B16" s="5">
        <v>6</v>
      </c>
      <c r="C16" s="68" t="s">
        <v>89</v>
      </c>
      <c r="D16" s="12"/>
      <c r="F16" s="6"/>
    </row>
    <row r="17" spans="1:9" x14ac:dyDescent="0.3">
      <c r="B17" s="5">
        <v>7</v>
      </c>
      <c r="C17" s="68" t="s">
        <v>90</v>
      </c>
      <c r="D17" s="12"/>
      <c r="F17" s="6"/>
    </row>
    <row r="18" spans="1:9" x14ac:dyDescent="0.3">
      <c r="A18" s="7"/>
      <c r="B18" s="66" t="s">
        <v>94</v>
      </c>
      <c r="C18" s="67" t="s">
        <v>91</v>
      </c>
      <c r="D18" s="12"/>
      <c r="F18" s="6"/>
    </row>
    <row r="19" spans="1:9" x14ac:dyDescent="0.3">
      <c r="B19" s="11" t="s">
        <v>103</v>
      </c>
      <c r="C19" s="9" t="s">
        <v>16</v>
      </c>
      <c r="D19" s="12">
        <v>0.03</v>
      </c>
      <c r="F19" s="6">
        <f>D19*F20</f>
        <v>500.01</v>
      </c>
      <c r="G19" s="41">
        <f>SUM(F15:F19)</f>
        <v>500.01</v>
      </c>
    </row>
    <row r="20" spans="1:9" x14ac:dyDescent="0.3">
      <c r="B20" s="70" t="s">
        <v>5</v>
      </c>
      <c r="C20" s="71"/>
      <c r="D20" s="8">
        <f>D22-D21</f>
        <v>1</v>
      </c>
      <c r="E20" s="41"/>
      <c r="F20" s="8">
        <f>F22-F21</f>
        <v>16667</v>
      </c>
      <c r="G20" s="41">
        <f>G14+G19</f>
        <v>16667</v>
      </c>
      <c r="H20" s="41"/>
      <c r="I20" s="41"/>
    </row>
    <row r="21" spans="1:9" x14ac:dyDescent="0.3">
      <c r="A21" s="7"/>
      <c r="B21" s="72" t="s">
        <v>6</v>
      </c>
      <c r="C21" s="73"/>
      <c r="D21" s="6">
        <v>0.2</v>
      </c>
      <c r="F21" s="6">
        <f>F22/6</f>
        <v>3333.4</v>
      </c>
      <c r="G21" s="41">
        <f>F20-G20</f>
        <v>0</v>
      </c>
    </row>
    <row r="22" spans="1:9" x14ac:dyDescent="0.3">
      <c r="B22" s="74" t="s">
        <v>7</v>
      </c>
      <c r="C22" s="75"/>
      <c r="D22" s="8">
        <v>1.2</v>
      </c>
      <c r="F22" s="13">
        <v>20000.400000000001</v>
      </c>
    </row>
    <row r="24" spans="1:9" x14ac:dyDescent="0.3">
      <c r="F24" s="69"/>
    </row>
  </sheetData>
  <mergeCells count="4">
    <mergeCell ref="B20:C20"/>
    <mergeCell ref="B21:C21"/>
    <mergeCell ref="B22:C22"/>
    <mergeCell ref="B14:C14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226B4A-9A1B-4CB5-B46E-DF9B318F59C5}">
  <dimension ref="A2:I24"/>
  <sheetViews>
    <sheetView workbookViewId="0">
      <selection activeCell="H14" sqref="H14"/>
    </sheetView>
  </sheetViews>
  <sheetFormatPr defaultColWidth="9.140625" defaultRowHeight="18.75" x14ac:dyDescent="0.3"/>
  <cols>
    <col min="1" max="1" width="2.85546875" style="2" customWidth="1"/>
    <col min="2" max="2" width="6.42578125" style="2" customWidth="1"/>
    <col min="3" max="3" width="45" style="2" customWidth="1"/>
    <col min="4" max="4" width="19.140625" style="2" customWidth="1"/>
    <col min="5" max="5" width="9.140625" style="1"/>
    <col min="6" max="6" width="19.140625" style="2" customWidth="1"/>
    <col min="7" max="7" width="20.28515625" style="1" customWidth="1"/>
    <col min="8" max="8" width="14.28515625" style="1" bestFit="1" customWidth="1"/>
    <col min="9" max="9" width="15" style="1" customWidth="1"/>
    <col min="10" max="16384" width="9.140625" style="1"/>
  </cols>
  <sheetData>
    <row r="2" spans="1:9" x14ac:dyDescent="0.3">
      <c r="A2" s="7" t="s">
        <v>0</v>
      </c>
      <c r="B2" s="7"/>
      <c r="C2" s="7"/>
      <c r="D2" s="1"/>
      <c r="F2" s="1"/>
    </row>
    <row r="4" spans="1:9" ht="37.5" x14ac:dyDescent="0.3">
      <c r="A4" s="3"/>
      <c r="B4" s="4" t="s">
        <v>1</v>
      </c>
      <c r="C4" s="10" t="s">
        <v>2</v>
      </c>
      <c r="D4" s="4" t="s">
        <v>17</v>
      </c>
      <c r="F4" s="4" t="s">
        <v>3</v>
      </c>
    </row>
    <row r="5" spans="1:9" x14ac:dyDescent="0.3">
      <c r="B5" s="5">
        <v>1</v>
      </c>
      <c r="C5" s="9" t="s">
        <v>4</v>
      </c>
      <c r="D5" s="12">
        <v>0.64599470897179989</v>
      </c>
      <c r="F5" s="6">
        <f>F$14*D5</f>
        <v>10443.789999999999</v>
      </c>
      <c r="G5" s="42"/>
    </row>
    <row r="6" spans="1:9" x14ac:dyDescent="0.3">
      <c r="B6" s="5">
        <v>2</v>
      </c>
      <c r="C6" s="9" t="s">
        <v>8</v>
      </c>
      <c r="D6" s="12">
        <v>0.14211883597379596</v>
      </c>
      <c r="F6" s="6">
        <f>F$14*D6</f>
        <v>2297.6337999999996</v>
      </c>
      <c r="I6" s="41"/>
    </row>
    <row r="7" spans="1:9" x14ac:dyDescent="0.3">
      <c r="B7" s="5">
        <v>3</v>
      </c>
      <c r="C7" s="9" t="s">
        <v>9</v>
      </c>
      <c r="D7" s="12">
        <f>D8+D9</f>
        <v>0.19379841269153997</v>
      </c>
      <c r="F7" s="6">
        <f>F8+F9</f>
        <v>3133.1369999999997</v>
      </c>
    </row>
    <row r="8" spans="1:9" x14ac:dyDescent="0.3">
      <c r="B8" s="11" t="s">
        <v>97</v>
      </c>
      <c r="C8" s="9" t="s">
        <v>10</v>
      </c>
      <c r="D8" s="12">
        <v>6.4599470897179989E-2</v>
      </c>
      <c r="F8" s="6">
        <f t="shared" ref="F8:F9" si="0">F$14*D8</f>
        <v>1044.3789999999999</v>
      </c>
      <c r="I8" s="41"/>
    </row>
    <row r="9" spans="1:9" x14ac:dyDescent="0.3">
      <c r="B9" s="11" t="s">
        <v>98</v>
      </c>
      <c r="C9" s="9" t="s">
        <v>104</v>
      </c>
      <c r="D9" s="12">
        <v>0.12919894179435998</v>
      </c>
      <c r="F9" s="6">
        <f t="shared" si="0"/>
        <v>2088.7579999999998</v>
      </c>
      <c r="I9" s="41"/>
    </row>
    <row r="10" spans="1:9" x14ac:dyDescent="0.3">
      <c r="B10" s="11" t="s">
        <v>99</v>
      </c>
      <c r="C10" s="9" t="s">
        <v>11</v>
      </c>
      <c r="D10" s="12">
        <f>D11+D12+D13</f>
        <v>1.8087851851210399E-2</v>
      </c>
      <c r="F10" s="6">
        <f>F13+F12+F11</f>
        <v>292.42611999999997</v>
      </c>
      <c r="I10" s="41"/>
    </row>
    <row r="11" spans="1:9" x14ac:dyDescent="0.3">
      <c r="B11" s="11" t="s">
        <v>100</v>
      </c>
      <c r="C11" s="9" t="s">
        <v>12</v>
      </c>
      <c r="D11" s="12">
        <v>1.2273899470464198E-2</v>
      </c>
      <c r="F11" s="6">
        <f t="shared" ref="F11:F13" si="1">F$14*D11</f>
        <v>198.43200999999999</v>
      </c>
      <c r="I11" s="41"/>
    </row>
    <row r="12" spans="1:9" x14ac:dyDescent="0.3">
      <c r="B12" s="11" t="s">
        <v>101</v>
      </c>
      <c r="C12" s="9" t="s">
        <v>13</v>
      </c>
      <c r="D12" s="12">
        <v>6.4599470897179999E-4</v>
      </c>
      <c r="F12" s="6">
        <f t="shared" si="1"/>
        <v>10.44379</v>
      </c>
      <c r="I12" s="41"/>
    </row>
    <row r="13" spans="1:9" x14ac:dyDescent="0.3">
      <c r="B13" s="11" t="s">
        <v>102</v>
      </c>
      <c r="C13" s="9" t="s">
        <v>14</v>
      </c>
      <c r="D13" s="12">
        <v>5.1679576717743999E-3</v>
      </c>
      <c r="F13" s="6">
        <f t="shared" si="1"/>
        <v>83.550319999999999</v>
      </c>
      <c r="I13" s="41"/>
    </row>
    <row r="14" spans="1:9" x14ac:dyDescent="0.3">
      <c r="B14" s="70" t="s">
        <v>86</v>
      </c>
      <c r="C14" s="71"/>
      <c r="D14" s="8">
        <f>D5+D6+D7+D10</f>
        <v>0.99999980948834621</v>
      </c>
      <c r="E14" s="41"/>
      <c r="F14" s="8">
        <f>F20-F19-F18-F17-F16-F15</f>
        <v>16166.99</v>
      </c>
      <c r="G14" s="41">
        <f>F5+F6+F7+F10</f>
        <v>16166.986919999999</v>
      </c>
      <c r="H14" s="41">
        <f>F14-G14</f>
        <v>3.0800000004091999E-3</v>
      </c>
      <c r="I14" s="41"/>
    </row>
    <row r="15" spans="1:9" ht="37.5" x14ac:dyDescent="0.3">
      <c r="B15" s="5">
        <v>5</v>
      </c>
      <c r="C15" s="68" t="s">
        <v>88</v>
      </c>
      <c r="D15" s="12"/>
      <c r="F15" s="6"/>
    </row>
    <row r="16" spans="1:9" x14ac:dyDescent="0.3">
      <c r="B16" s="5">
        <v>6</v>
      </c>
      <c r="C16" s="68" t="s">
        <v>89</v>
      </c>
      <c r="D16" s="12"/>
      <c r="F16" s="6"/>
    </row>
    <row r="17" spans="1:9" x14ac:dyDescent="0.3">
      <c r="B17" s="5">
        <v>7</v>
      </c>
      <c r="C17" s="68" t="s">
        <v>90</v>
      </c>
      <c r="D17" s="12"/>
      <c r="F17" s="6"/>
    </row>
    <row r="18" spans="1:9" x14ac:dyDescent="0.3">
      <c r="A18" s="7"/>
      <c r="B18" s="66" t="s">
        <v>94</v>
      </c>
      <c r="C18" s="67" t="s">
        <v>91</v>
      </c>
      <c r="D18" s="12"/>
      <c r="F18" s="6"/>
    </row>
    <row r="19" spans="1:9" x14ac:dyDescent="0.3">
      <c r="B19" s="11" t="s">
        <v>103</v>
      </c>
      <c r="C19" s="9" t="s">
        <v>16</v>
      </c>
      <c r="D19" s="12">
        <v>0.03</v>
      </c>
      <c r="F19" s="6">
        <f>D19*F20</f>
        <v>500.01</v>
      </c>
      <c r="G19" s="41">
        <f>SUM(F15:F19)</f>
        <v>500.01</v>
      </c>
    </row>
    <row r="20" spans="1:9" x14ac:dyDescent="0.3">
      <c r="B20" s="70" t="s">
        <v>5</v>
      </c>
      <c r="C20" s="71"/>
      <c r="D20" s="8">
        <f>D22-D21</f>
        <v>1</v>
      </c>
      <c r="E20" s="41"/>
      <c r="F20" s="8">
        <f>F22-F21</f>
        <v>16667</v>
      </c>
      <c r="G20" s="41">
        <f>G14+G19</f>
        <v>16666.996919999998</v>
      </c>
      <c r="H20" s="41"/>
      <c r="I20" s="41"/>
    </row>
    <row r="21" spans="1:9" x14ac:dyDescent="0.3">
      <c r="A21" s="7"/>
      <c r="B21" s="72" t="s">
        <v>6</v>
      </c>
      <c r="C21" s="73"/>
      <c r="D21" s="6">
        <v>0.2</v>
      </c>
      <c r="F21" s="6">
        <f>F22/6</f>
        <v>3333.4</v>
      </c>
      <c r="G21" s="41">
        <f>F20-G20</f>
        <v>3.0800000022281893E-3</v>
      </c>
    </row>
    <row r="22" spans="1:9" x14ac:dyDescent="0.3">
      <c r="B22" s="74" t="s">
        <v>7</v>
      </c>
      <c r="C22" s="75"/>
      <c r="D22" s="8">
        <v>1.2</v>
      </c>
      <c r="F22" s="13">
        <v>20000.400000000001</v>
      </c>
    </row>
    <row r="24" spans="1:9" x14ac:dyDescent="0.3">
      <c r="F24" s="69"/>
    </row>
  </sheetData>
  <mergeCells count="4">
    <mergeCell ref="B14:C14"/>
    <mergeCell ref="B20:C20"/>
    <mergeCell ref="B21:C21"/>
    <mergeCell ref="B22:C22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A641DA-07A3-47F3-A628-84CB2B91CF88}">
  <dimension ref="A2:I24"/>
  <sheetViews>
    <sheetView workbookViewId="0">
      <selection activeCell="H14" sqref="H14"/>
    </sheetView>
  </sheetViews>
  <sheetFormatPr defaultColWidth="9.140625" defaultRowHeight="18.75" x14ac:dyDescent="0.3"/>
  <cols>
    <col min="1" max="1" width="2.85546875" style="2" customWidth="1"/>
    <col min="2" max="2" width="6.42578125" style="2" customWidth="1"/>
    <col min="3" max="3" width="45" style="2" customWidth="1"/>
    <col min="4" max="4" width="19.140625" style="2" customWidth="1"/>
    <col min="5" max="5" width="9.140625" style="1"/>
    <col min="6" max="6" width="19.140625" style="2" customWidth="1"/>
    <col min="7" max="7" width="20.28515625" style="1" customWidth="1"/>
    <col min="8" max="8" width="14.28515625" style="1" bestFit="1" customWidth="1"/>
    <col min="9" max="9" width="15" style="1" customWidth="1"/>
    <col min="10" max="16384" width="9.140625" style="1"/>
  </cols>
  <sheetData>
    <row r="2" spans="1:9" x14ac:dyDescent="0.3">
      <c r="A2" s="7" t="s">
        <v>0</v>
      </c>
      <c r="B2" s="7"/>
      <c r="C2" s="7"/>
      <c r="D2" s="1"/>
      <c r="F2" s="1"/>
    </row>
    <row r="4" spans="1:9" ht="37.5" x14ac:dyDescent="0.3">
      <c r="A4" s="3"/>
      <c r="B4" s="4" t="s">
        <v>1</v>
      </c>
      <c r="C4" s="10" t="s">
        <v>2</v>
      </c>
      <c r="D4" s="4" t="s">
        <v>17</v>
      </c>
      <c r="F4" s="4" t="s">
        <v>3</v>
      </c>
    </row>
    <row r="5" spans="1:9" x14ac:dyDescent="0.3">
      <c r="B5" s="5">
        <v>1</v>
      </c>
      <c r="C5" s="9" t="s">
        <v>4</v>
      </c>
      <c r="D5" s="12">
        <v>0.6257819173513437</v>
      </c>
      <c r="F5" s="6">
        <f>F$14*D5</f>
        <v>10117.01</v>
      </c>
      <c r="G5" s="42"/>
    </row>
    <row r="6" spans="1:9" x14ac:dyDescent="0.3">
      <c r="B6" s="5">
        <v>2</v>
      </c>
      <c r="C6" s="9" t="s">
        <v>8</v>
      </c>
      <c r="D6" s="12">
        <v>0.13767202181729563</v>
      </c>
      <c r="F6" s="6">
        <f>F$14*D6</f>
        <v>2225.7422000000001</v>
      </c>
      <c r="I6" s="41"/>
    </row>
    <row r="7" spans="1:9" x14ac:dyDescent="0.3">
      <c r="B7" s="5">
        <v>3</v>
      </c>
      <c r="C7" s="9" t="s">
        <v>9</v>
      </c>
      <c r="D7" s="12">
        <f>D8+D9</f>
        <v>0.2190236710729703</v>
      </c>
      <c r="F7" s="6">
        <f>F8+F9</f>
        <v>3540.9535000000001</v>
      </c>
    </row>
    <row r="8" spans="1:9" x14ac:dyDescent="0.3">
      <c r="B8" s="11" t="s">
        <v>97</v>
      </c>
      <c r="C8" s="9" t="s">
        <v>10</v>
      </c>
      <c r="D8" s="12">
        <v>6.2578191735134375E-2</v>
      </c>
      <c r="F8" s="6">
        <f t="shared" ref="F8:F9" si="0">F$14*D8</f>
        <v>1011.7010000000001</v>
      </c>
      <c r="I8" s="41"/>
    </row>
    <row r="9" spans="1:9" x14ac:dyDescent="0.3">
      <c r="B9" s="11" t="s">
        <v>98</v>
      </c>
      <c r="C9" s="9" t="s">
        <v>106</v>
      </c>
      <c r="D9" s="12">
        <v>0.15644547933783592</v>
      </c>
      <c r="F9" s="6">
        <f t="shared" si="0"/>
        <v>2529.2525000000001</v>
      </c>
      <c r="I9" s="41"/>
    </row>
    <row r="10" spans="1:9" x14ac:dyDescent="0.3">
      <c r="B10" s="11" t="s">
        <v>99</v>
      </c>
      <c r="C10" s="9" t="s">
        <v>11</v>
      </c>
      <c r="D10" s="12">
        <f>D11+D12+D13</f>
        <v>1.7521893685837623E-2</v>
      </c>
      <c r="F10" s="6">
        <f>F13+F12+F11</f>
        <v>283.27627999999999</v>
      </c>
      <c r="I10" s="41"/>
    </row>
    <row r="11" spans="1:9" x14ac:dyDescent="0.3">
      <c r="B11" s="11" t="s">
        <v>100</v>
      </c>
      <c r="C11" s="9" t="s">
        <v>12</v>
      </c>
      <c r="D11" s="12">
        <v>1.188985642967553E-2</v>
      </c>
      <c r="F11" s="6">
        <f t="shared" ref="F11:F13" si="1">F$14*D11</f>
        <v>192.22318999999999</v>
      </c>
      <c r="I11" s="41"/>
    </row>
    <row r="12" spans="1:9" x14ac:dyDescent="0.3">
      <c r="B12" s="11" t="s">
        <v>101</v>
      </c>
      <c r="C12" s="9" t="s">
        <v>13</v>
      </c>
      <c r="D12" s="12">
        <v>6.2578191735134371E-4</v>
      </c>
      <c r="F12" s="6">
        <f t="shared" si="1"/>
        <v>10.117010000000001</v>
      </c>
      <c r="I12" s="41"/>
    </row>
    <row r="13" spans="1:9" x14ac:dyDescent="0.3">
      <c r="B13" s="11" t="s">
        <v>102</v>
      </c>
      <c r="C13" s="9" t="s">
        <v>14</v>
      </c>
      <c r="D13" s="12">
        <v>5.0062553388107497E-3</v>
      </c>
      <c r="F13" s="6">
        <f t="shared" si="1"/>
        <v>80.936080000000004</v>
      </c>
      <c r="I13" s="41"/>
    </row>
    <row r="14" spans="1:9" x14ac:dyDescent="0.3">
      <c r="B14" s="70" t="s">
        <v>86</v>
      </c>
      <c r="C14" s="71"/>
      <c r="D14" s="8">
        <f>D5+D6+D7+D10</f>
        <v>0.9999995039274473</v>
      </c>
      <c r="E14" s="41"/>
      <c r="F14" s="8">
        <f>F20-F19-F18-F17-F16-F15</f>
        <v>16166.99</v>
      </c>
      <c r="G14" s="41">
        <f>F5+F6+F7+F10</f>
        <v>16166.98198</v>
      </c>
      <c r="H14" s="41">
        <f>F14-G14</f>
        <v>8.0199999993055826E-3</v>
      </c>
      <c r="I14" s="41"/>
    </row>
    <row r="15" spans="1:9" ht="37.5" x14ac:dyDescent="0.3">
      <c r="B15" s="5">
        <v>5</v>
      </c>
      <c r="C15" s="68" t="s">
        <v>88</v>
      </c>
      <c r="D15" s="12"/>
      <c r="F15" s="6"/>
    </row>
    <row r="16" spans="1:9" x14ac:dyDescent="0.3">
      <c r="B16" s="5">
        <v>6</v>
      </c>
      <c r="C16" s="68" t="s">
        <v>89</v>
      </c>
      <c r="D16" s="12"/>
      <c r="F16" s="6"/>
    </row>
    <row r="17" spans="1:9" x14ac:dyDescent="0.3">
      <c r="B17" s="5">
        <v>7</v>
      </c>
      <c r="C17" s="68" t="s">
        <v>90</v>
      </c>
      <c r="D17" s="12"/>
      <c r="F17" s="6"/>
    </row>
    <row r="18" spans="1:9" x14ac:dyDescent="0.3">
      <c r="A18" s="7"/>
      <c r="B18" s="66" t="s">
        <v>94</v>
      </c>
      <c r="C18" s="67" t="s">
        <v>91</v>
      </c>
      <c r="D18" s="12"/>
      <c r="F18" s="6"/>
    </row>
    <row r="19" spans="1:9" x14ac:dyDescent="0.3">
      <c r="B19" s="11" t="s">
        <v>103</v>
      </c>
      <c r="C19" s="9" t="s">
        <v>16</v>
      </c>
      <c r="D19" s="12">
        <v>0.03</v>
      </c>
      <c r="F19" s="6">
        <f>D19*F20</f>
        <v>500.01</v>
      </c>
      <c r="G19" s="41">
        <f>SUM(F15:F19)</f>
        <v>500.01</v>
      </c>
    </row>
    <row r="20" spans="1:9" x14ac:dyDescent="0.3">
      <c r="B20" s="70" t="s">
        <v>5</v>
      </c>
      <c r="C20" s="71"/>
      <c r="D20" s="8">
        <f>D22-D21</f>
        <v>1</v>
      </c>
      <c r="E20" s="41"/>
      <c r="F20" s="8">
        <f>F22-F21</f>
        <v>16667</v>
      </c>
      <c r="G20" s="41">
        <f>G14+G19</f>
        <v>16666.991979999999</v>
      </c>
      <c r="H20" s="41"/>
      <c r="I20" s="41"/>
    </row>
    <row r="21" spans="1:9" x14ac:dyDescent="0.3">
      <c r="A21" s="7"/>
      <c r="B21" s="72" t="s">
        <v>6</v>
      </c>
      <c r="C21" s="73"/>
      <c r="D21" s="6">
        <v>0.2</v>
      </c>
      <c r="F21" s="6">
        <f>F22/6</f>
        <v>3333.4</v>
      </c>
      <c r="G21" s="41">
        <f>F20-G20</f>
        <v>8.020000001124572E-3</v>
      </c>
    </row>
    <row r="22" spans="1:9" x14ac:dyDescent="0.3">
      <c r="B22" s="74" t="s">
        <v>7</v>
      </c>
      <c r="C22" s="75"/>
      <c r="D22" s="8">
        <v>1.2</v>
      </c>
      <c r="F22" s="13">
        <v>20000.400000000001</v>
      </c>
    </row>
    <row r="24" spans="1:9" x14ac:dyDescent="0.3">
      <c r="F24" s="69"/>
    </row>
  </sheetData>
  <mergeCells count="4">
    <mergeCell ref="B14:C14"/>
    <mergeCell ref="B20:C20"/>
    <mergeCell ref="B21:C21"/>
    <mergeCell ref="B22:C22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8D37A2-63D3-42EE-BC74-C0A660CAA42F}">
  <dimension ref="A2:I24"/>
  <sheetViews>
    <sheetView workbookViewId="0">
      <selection activeCell="J15" sqref="J15"/>
    </sheetView>
  </sheetViews>
  <sheetFormatPr defaultColWidth="9.140625" defaultRowHeight="18.75" x14ac:dyDescent="0.3"/>
  <cols>
    <col min="1" max="1" width="2.85546875" style="2" customWidth="1"/>
    <col min="2" max="2" width="6.42578125" style="2" customWidth="1"/>
    <col min="3" max="3" width="45" style="2" customWidth="1"/>
    <col min="4" max="4" width="19.140625" style="2" customWidth="1"/>
    <col min="5" max="5" width="9.140625" style="1"/>
    <col min="6" max="6" width="19.140625" style="2" customWidth="1"/>
    <col min="7" max="7" width="20.28515625" style="1" customWidth="1"/>
    <col min="8" max="8" width="14.28515625" style="1" bestFit="1" customWidth="1"/>
    <col min="9" max="9" width="15" style="1" customWidth="1"/>
    <col min="10" max="16384" width="9.140625" style="1"/>
  </cols>
  <sheetData>
    <row r="2" spans="1:9" x14ac:dyDescent="0.3">
      <c r="A2" s="7" t="s">
        <v>0</v>
      </c>
      <c r="B2" s="7"/>
      <c r="C2" s="7"/>
      <c r="D2" s="1"/>
      <c r="F2" s="1"/>
    </row>
    <row r="4" spans="1:9" ht="37.5" x14ac:dyDescent="0.3">
      <c r="A4" s="3"/>
      <c r="B4" s="4" t="s">
        <v>1</v>
      </c>
      <c r="C4" s="10" t="s">
        <v>2</v>
      </c>
      <c r="D4" s="4" t="s">
        <v>17</v>
      </c>
      <c r="F4" s="4" t="s">
        <v>3</v>
      </c>
    </row>
    <row r="5" spans="1:9" x14ac:dyDescent="0.3">
      <c r="B5" s="5">
        <v>1</v>
      </c>
      <c r="C5" s="9" t="s">
        <v>4</v>
      </c>
      <c r="D5" s="12">
        <v>0.60679631768189379</v>
      </c>
      <c r="F5" s="6">
        <f>F$14*D5</f>
        <v>9810.07</v>
      </c>
      <c r="G5" s="42"/>
    </row>
    <row r="6" spans="1:9" x14ac:dyDescent="0.3">
      <c r="B6" s="5">
        <v>2</v>
      </c>
      <c r="C6" s="9" t="s">
        <v>8</v>
      </c>
      <c r="D6" s="12">
        <v>0.13349518989001663</v>
      </c>
      <c r="F6" s="6">
        <f>F$14*D6</f>
        <v>2158.2154</v>
      </c>
      <c r="I6" s="41"/>
    </row>
    <row r="7" spans="1:9" x14ac:dyDescent="0.3">
      <c r="B7" s="5">
        <v>3</v>
      </c>
      <c r="C7" s="9" t="s">
        <v>9</v>
      </c>
      <c r="D7" s="12">
        <f>D8+D9</f>
        <v>0.24271852707275751</v>
      </c>
      <c r="F7" s="6">
        <f>F8+F9</f>
        <v>3924.0279999999998</v>
      </c>
    </row>
    <row r="8" spans="1:9" x14ac:dyDescent="0.3">
      <c r="B8" s="11" t="s">
        <v>97</v>
      </c>
      <c r="C8" s="9" t="s">
        <v>10</v>
      </c>
      <c r="D8" s="12">
        <v>6.0679631768189385E-2</v>
      </c>
      <c r="F8" s="6">
        <f t="shared" ref="F8:F9" si="0">F$14*D8</f>
        <v>981.00700000000006</v>
      </c>
      <c r="I8" s="41"/>
    </row>
    <row r="9" spans="1:9" x14ac:dyDescent="0.3">
      <c r="B9" s="11" t="s">
        <v>98</v>
      </c>
      <c r="C9" s="9" t="s">
        <v>105</v>
      </c>
      <c r="D9" s="12">
        <v>0.18203889530456813</v>
      </c>
      <c r="F9" s="6">
        <f t="shared" si="0"/>
        <v>2943.0209999999997</v>
      </c>
      <c r="I9" s="41"/>
    </row>
    <row r="10" spans="1:9" x14ac:dyDescent="0.3">
      <c r="B10" s="11" t="s">
        <v>99</v>
      </c>
      <c r="C10" s="9" t="s">
        <v>11</v>
      </c>
      <c r="D10" s="12">
        <f>D11+D12+D13</f>
        <v>1.6990296895093026E-2</v>
      </c>
      <c r="F10" s="6">
        <f>F13+F12+F11</f>
        <v>274.68196</v>
      </c>
      <c r="I10" s="41"/>
    </row>
    <row r="11" spans="1:9" x14ac:dyDescent="0.3">
      <c r="B11" s="11" t="s">
        <v>100</v>
      </c>
      <c r="C11" s="9" t="s">
        <v>12</v>
      </c>
      <c r="D11" s="12">
        <v>1.1529130035955982E-2</v>
      </c>
      <c r="F11" s="6">
        <f t="shared" ref="F11:F13" si="1">F$14*D11</f>
        <v>186.39132999999998</v>
      </c>
      <c r="I11" s="41"/>
    </row>
    <row r="12" spans="1:9" x14ac:dyDescent="0.3">
      <c r="B12" s="11" t="s">
        <v>101</v>
      </c>
      <c r="C12" s="9" t="s">
        <v>13</v>
      </c>
      <c r="D12" s="12">
        <v>6.0679631768189375E-4</v>
      </c>
      <c r="F12" s="6">
        <f t="shared" si="1"/>
        <v>9.8100699999999996</v>
      </c>
      <c r="I12" s="41"/>
    </row>
    <row r="13" spans="1:9" x14ac:dyDescent="0.3">
      <c r="B13" s="11" t="s">
        <v>102</v>
      </c>
      <c r="C13" s="9" t="s">
        <v>14</v>
      </c>
      <c r="D13" s="12">
        <v>4.85437054145515E-3</v>
      </c>
      <c r="F13" s="6">
        <f t="shared" si="1"/>
        <v>78.480559999999997</v>
      </c>
      <c r="I13" s="41"/>
    </row>
    <row r="14" spans="1:9" x14ac:dyDescent="0.3">
      <c r="B14" s="70" t="s">
        <v>86</v>
      </c>
      <c r="C14" s="71"/>
      <c r="D14" s="8">
        <f>D5+D6+D7+D10</f>
        <v>1.000000331539761</v>
      </c>
      <c r="E14" s="41"/>
      <c r="F14" s="8">
        <f>F20-F19-F18-F17-F16-F15</f>
        <v>16166.99</v>
      </c>
      <c r="G14" s="41">
        <f>F5+F6+F7+F10</f>
        <v>16166.995360000001</v>
      </c>
      <c r="H14" s="41">
        <f>F14-G14</f>
        <v>-5.3600000010192161E-3</v>
      </c>
      <c r="I14" s="41"/>
    </row>
    <row r="15" spans="1:9" ht="37.5" x14ac:dyDescent="0.3">
      <c r="B15" s="5">
        <v>5</v>
      </c>
      <c r="C15" s="68" t="s">
        <v>88</v>
      </c>
      <c r="D15" s="12"/>
      <c r="F15" s="6"/>
    </row>
    <row r="16" spans="1:9" x14ac:dyDescent="0.3">
      <c r="B16" s="5">
        <v>6</v>
      </c>
      <c r="C16" s="68" t="s">
        <v>89</v>
      </c>
      <c r="D16" s="12"/>
      <c r="F16" s="6"/>
    </row>
    <row r="17" spans="1:9" x14ac:dyDescent="0.3">
      <c r="B17" s="5">
        <v>7</v>
      </c>
      <c r="C17" s="68" t="s">
        <v>90</v>
      </c>
      <c r="D17" s="12"/>
      <c r="F17" s="6"/>
    </row>
    <row r="18" spans="1:9" x14ac:dyDescent="0.3">
      <c r="A18" s="7"/>
      <c r="B18" s="66" t="s">
        <v>94</v>
      </c>
      <c r="C18" s="67" t="s">
        <v>91</v>
      </c>
      <c r="D18" s="12"/>
      <c r="F18" s="6"/>
    </row>
    <row r="19" spans="1:9" x14ac:dyDescent="0.3">
      <c r="B19" s="11" t="s">
        <v>103</v>
      </c>
      <c r="C19" s="9" t="s">
        <v>16</v>
      </c>
      <c r="D19" s="12">
        <v>0.03</v>
      </c>
      <c r="F19" s="6">
        <f>D19*F20</f>
        <v>500.01</v>
      </c>
      <c r="G19" s="41">
        <f>SUM(F15:F19)</f>
        <v>500.01</v>
      </c>
    </row>
    <row r="20" spans="1:9" x14ac:dyDescent="0.3">
      <c r="B20" s="70" t="s">
        <v>5</v>
      </c>
      <c r="C20" s="71"/>
      <c r="D20" s="8">
        <f>D22-D21</f>
        <v>1</v>
      </c>
      <c r="E20" s="41"/>
      <c r="F20" s="8">
        <f>F22-F21</f>
        <v>16667</v>
      </c>
      <c r="G20" s="41">
        <f>G14+G19</f>
        <v>16667.005359999999</v>
      </c>
      <c r="H20" s="41"/>
      <c r="I20" s="41"/>
    </row>
    <row r="21" spans="1:9" x14ac:dyDescent="0.3">
      <c r="A21" s="7"/>
      <c r="B21" s="72" t="s">
        <v>6</v>
      </c>
      <c r="C21" s="73"/>
      <c r="D21" s="6">
        <v>0.2</v>
      </c>
      <c r="F21" s="6">
        <f>F22/6</f>
        <v>3333.4</v>
      </c>
      <c r="G21" s="41">
        <f>F20-G20</f>
        <v>-5.3599999992002267E-3</v>
      </c>
    </row>
    <row r="22" spans="1:9" x14ac:dyDescent="0.3">
      <c r="B22" s="74" t="s">
        <v>7</v>
      </c>
      <c r="C22" s="75"/>
      <c r="D22" s="8">
        <v>1.2</v>
      </c>
      <c r="F22" s="13">
        <v>20000.400000000001</v>
      </c>
    </row>
    <row r="24" spans="1:9" x14ac:dyDescent="0.3">
      <c r="F24" s="69"/>
    </row>
  </sheetData>
  <mergeCells count="4">
    <mergeCell ref="B14:C14"/>
    <mergeCell ref="B20:C20"/>
    <mergeCell ref="B21:C21"/>
    <mergeCell ref="B22:C22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3D231A-8DF1-46CE-B2D5-8963864987DE}">
  <dimension ref="A2:XFD40"/>
  <sheetViews>
    <sheetView topLeftCell="A22" workbookViewId="0">
      <selection activeCell="A33" sqref="A33:XFD44"/>
    </sheetView>
  </sheetViews>
  <sheetFormatPr defaultColWidth="8.85546875" defaultRowHeight="18.75" x14ac:dyDescent="0.3"/>
  <cols>
    <col min="1" max="1" width="2.85546875" style="16" customWidth="1"/>
    <col min="2" max="2" width="6.42578125" style="16" customWidth="1"/>
    <col min="3" max="3" width="26.140625" style="16" customWidth="1"/>
    <col min="4" max="4" width="25.140625" style="16" customWidth="1"/>
    <col min="5" max="5" width="19.140625" style="16" customWidth="1"/>
    <col min="6" max="256" width="8.85546875" style="16"/>
    <col min="257" max="257" width="2.85546875" style="16" customWidth="1"/>
    <col min="258" max="258" width="6.42578125" style="16" customWidth="1"/>
    <col min="259" max="259" width="14.5703125" style="16" customWidth="1"/>
    <col min="260" max="260" width="22.7109375" style="16" customWidth="1"/>
    <col min="261" max="261" width="19.140625" style="16" customWidth="1"/>
    <col min="262" max="512" width="8.85546875" style="16"/>
    <col min="513" max="513" width="2.85546875" style="16" customWidth="1"/>
    <col min="514" max="514" width="6.42578125" style="16" customWidth="1"/>
    <col min="515" max="515" width="14.5703125" style="16" customWidth="1"/>
    <col min="516" max="516" width="22.7109375" style="16" customWidth="1"/>
    <col min="517" max="517" width="19.140625" style="16" customWidth="1"/>
    <col min="518" max="768" width="8.85546875" style="16"/>
    <col min="769" max="769" width="2.85546875" style="16" customWidth="1"/>
    <col min="770" max="770" width="6.42578125" style="16" customWidth="1"/>
    <col min="771" max="771" width="14.5703125" style="16" customWidth="1"/>
    <col min="772" max="772" width="22.7109375" style="16" customWidth="1"/>
    <col min="773" max="773" width="19.140625" style="16" customWidth="1"/>
    <col min="774" max="1024" width="8.85546875" style="16"/>
    <col min="1025" max="1025" width="2.85546875" style="16" customWidth="1"/>
    <col min="1026" max="1026" width="6.42578125" style="16" customWidth="1"/>
    <col min="1027" max="1027" width="14.5703125" style="16" customWidth="1"/>
    <col min="1028" max="1028" width="22.7109375" style="16" customWidth="1"/>
    <col min="1029" max="1029" width="19.140625" style="16" customWidth="1"/>
    <col min="1030" max="1280" width="8.85546875" style="16"/>
    <col min="1281" max="1281" width="2.85546875" style="16" customWidth="1"/>
    <col min="1282" max="1282" width="6.42578125" style="16" customWidth="1"/>
    <col min="1283" max="1283" width="14.5703125" style="16" customWidth="1"/>
    <col min="1284" max="1284" width="22.7109375" style="16" customWidth="1"/>
    <col min="1285" max="1285" width="19.140625" style="16" customWidth="1"/>
    <col min="1286" max="1536" width="8.85546875" style="16"/>
    <col min="1537" max="1537" width="2.85546875" style="16" customWidth="1"/>
    <col min="1538" max="1538" width="6.42578125" style="16" customWidth="1"/>
    <col min="1539" max="1539" width="14.5703125" style="16" customWidth="1"/>
    <col min="1540" max="1540" width="22.7109375" style="16" customWidth="1"/>
    <col min="1541" max="1541" width="19.140625" style="16" customWidth="1"/>
    <col min="1542" max="1792" width="8.85546875" style="16"/>
    <col min="1793" max="1793" width="2.85546875" style="16" customWidth="1"/>
    <col min="1794" max="1794" width="6.42578125" style="16" customWidth="1"/>
    <col min="1795" max="1795" width="14.5703125" style="16" customWidth="1"/>
    <col min="1796" max="1796" width="22.7109375" style="16" customWidth="1"/>
    <col min="1797" max="1797" width="19.140625" style="16" customWidth="1"/>
    <col min="1798" max="2048" width="8.85546875" style="16"/>
    <col min="2049" max="2049" width="2.85546875" style="16" customWidth="1"/>
    <col min="2050" max="2050" width="6.42578125" style="16" customWidth="1"/>
    <col min="2051" max="2051" width="14.5703125" style="16" customWidth="1"/>
    <col min="2052" max="2052" width="22.7109375" style="16" customWidth="1"/>
    <col min="2053" max="2053" width="19.140625" style="16" customWidth="1"/>
    <col min="2054" max="2304" width="8.85546875" style="16"/>
    <col min="2305" max="2305" width="2.85546875" style="16" customWidth="1"/>
    <col min="2306" max="2306" width="6.42578125" style="16" customWidth="1"/>
    <col min="2307" max="2307" width="14.5703125" style="16" customWidth="1"/>
    <col min="2308" max="2308" width="22.7109375" style="16" customWidth="1"/>
    <col min="2309" max="2309" width="19.140625" style="16" customWidth="1"/>
    <col min="2310" max="2560" width="8.85546875" style="16"/>
    <col min="2561" max="2561" width="2.85546875" style="16" customWidth="1"/>
    <col min="2562" max="2562" width="6.42578125" style="16" customWidth="1"/>
    <col min="2563" max="2563" width="14.5703125" style="16" customWidth="1"/>
    <col min="2564" max="2564" width="22.7109375" style="16" customWidth="1"/>
    <col min="2565" max="2565" width="19.140625" style="16" customWidth="1"/>
    <col min="2566" max="2816" width="8.85546875" style="16"/>
    <col min="2817" max="2817" width="2.85546875" style="16" customWidth="1"/>
    <col min="2818" max="2818" width="6.42578125" style="16" customWidth="1"/>
    <col min="2819" max="2819" width="14.5703125" style="16" customWidth="1"/>
    <col min="2820" max="2820" width="22.7109375" style="16" customWidth="1"/>
    <col min="2821" max="2821" width="19.140625" style="16" customWidth="1"/>
    <col min="2822" max="3072" width="8.85546875" style="16"/>
    <col min="3073" max="3073" width="2.85546875" style="16" customWidth="1"/>
    <col min="3074" max="3074" width="6.42578125" style="16" customWidth="1"/>
    <col min="3075" max="3075" width="14.5703125" style="16" customWidth="1"/>
    <col min="3076" max="3076" width="22.7109375" style="16" customWidth="1"/>
    <col min="3077" max="3077" width="19.140625" style="16" customWidth="1"/>
    <col min="3078" max="3328" width="8.85546875" style="16"/>
    <col min="3329" max="3329" width="2.85546875" style="16" customWidth="1"/>
    <col min="3330" max="3330" width="6.42578125" style="16" customWidth="1"/>
    <col min="3331" max="3331" width="14.5703125" style="16" customWidth="1"/>
    <col min="3332" max="3332" width="22.7109375" style="16" customWidth="1"/>
    <col min="3333" max="3333" width="19.140625" style="16" customWidth="1"/>
    <col min="3334" max="3584" width="8.85546875" style="16"/>
    <col min="3585" max="3585" width="2.85546875" style="16" customWidth="1"/>
    <col min="3586" max="3586" width="6.42578125" style="16" customWidth="1"/>
    <col min="3587" max="3587" width="14.5703125" style="16" customWidth="1"/>
    <col min="3588" max="3588" width="22.7109375" style="16" customWidth="1"/>
    <col min="3589" max="3589" width="19.140625" style="16" customWidth="1"/>
    <col min="3590" max="3840" width="8.85546875" style="16"/>
    <col min="3841" max="3841" width="2.85546875" style="16" customWidth="1"/>
    <col min="3842" max="3842" width="6.42578125" style="16" customWidth="1"/>
    <col min="3843" max="3843" width="14.5703125" style="16" customWidth="1"/>
    <col min="3844" max="3844" width="22.7109375" style="16" customWidth="1"/>
    <col min="3845" max="3845" width="19.140625" style="16" customWidth="1"/>
    <col min="3846" max="4096" width="8.85546875" style="16"/>
    <col min="4097" max="4097" width="2.85546875" style="16" customWidth="1"/>
    <col min="4098" max="4098" width="6.42578125" style="16" customWidth="1"/>
    <col min="4099" max="4099" width="14.5703125" style="16" customWidth="1"/>
    <col min="4100" max="4100" width="22.7109375" style="16" customWidth="1"/>
    <col min="4101" max="4101" width="19.140625" style="16" customWidth="1"/>
    <col min="4102" max="4352" width="8.85546875" style="16"/>
    <col min="4353" max="4353" width="2.85546875" style="16" customWidth="1"/>
    <col min="4354" max="4354" width="6.42578125" style="16" customWidth="1"/>
    <col min="4355" max="4355" width="14.5703125" style="16" customWidth="1"/>
    <col min="4356" max="4356" width="22.7109375" style="16" customWidth="1"/>
    <col min="4357" max="4357" width="19.140625" style="16" customWidth="1"/>
    <col min="4358" max="4608" width="8.85546875" style="16"/>
    <col min="4609" max="4609" width="2.85546875" style="16" customWidth="1"/>
    <col min="4610" max="4610" width="6.42578125" style="16" customWidth="1"/>
    <col min="4611" max="4611" width="14.5703125" style="16" customWidth="1"/>
    <col min="4612" max="4612" width="22.7109375" style="16" customWidth="1"/>
    <col min="4613" max="4613" width="19.140625" style="16" customWidth="1"/>
    <col min="4614" max="4864" width="8.85546875" style="16"/>
    <col min="4865" max="4865" width="2.85546875" style="16" customWidth="1"/>
    <col min="4866" max="4866" width="6.42578125" style="16" customWidth="1"/>
    <col min="4867" max="4867" width="14.5703125" style="16" customWidth="1"/>
    <col min="4868" max="4868" width="22.7109375" style="16" customWidth="1"/>
    <col min="4869" max="4869" width="19.140625" style="16" customWidth="1"/>
    <col min="4870" max="5120" width="8.85546875" style="16"/>
    <col min="5121" max="5121" width="2.85546875" style="16" customWidth="1"/>
    <col min="5122" max="5122" width="6.42578125" style="16" customWidth="1"/>
    <col min="5123" max="5123" width="14.5703125" style="16" customWidth="1"/>
    <col min="5124" max="5124" width="22.7109375" style="16" customWidth="1"/>
    <col min="5125" max="5125" width="19.140625" style="16" customWidth="1"/>
    <col min="5126" max="5376" width="8.85546875" style="16"/>
    <col min="5377" max="5377" width="2.85546875" style="16" customWidth="1"/>
    <col min="5378" max="5378" width="6.42578125" style="16" customWidth="1"/>
    <col min="5379" max="5379" width="14.5703125" style="16" customWidth="1"/>
    <col min="5380" max="5380" width="22.7109375" style="16" customWidth="1"/>
    <col min="5381" max="5381" width="19.140625" style="16" customWidth="1"/>
    <col min="5382" max="5632" width="8.85546875" style="16"/>
    <col min="5633" max="5633" width="2.85546875" style="16" customWidth="1"/>
    <col min="5634" max="5634" width="6.42578125" style="16" customWidth="1"/>
    <col min="5635" max="5635" width="14.5703125" style="16" customWidth="1"/>
    <col min="5636" max="5636" width="22.7109375" style="16" customWidth="1"/>
    <col min="5637" max="5637" width="19.140625" style="16" customWidth="1"/>
    <col min="5638" max="5888" width="8.85546875" style="16"/>
    <col min="5889" max="5889" width="2.85546875" style="16" customWidth="1"/>
    <col min="5890" max="5890" width="6.42578125" style="16" customWidth="1"/>
    <col min="5891" max="5891" width="14.5703125" style="16" customWidth="1"/>
    <col min="5892" max="5892" width="22.7109375" style="16" customWidth="1"/>
    <col min="5893" max="5893" width="19.140625" style="16" customWidth="1"/>
    <col min="5894" max="6144" width="8.85546875" style="16"/>
    <col min="6145" max="6145" width="2.85546875" style="16" customWidth="1"/>
    <col min="6146" max="6146" width="6.42578125" style="16" customWidth="1"/>
    <col min="6147" max="6147" width="14.5703125" style="16" customWidth="1"/>
    <col min="6148" max="6148" width="22.7109375" style="16" customWidth="1"/>
    <col min="6149" max="6149" width="19.140625" style="16" customWidth="1"/>
    <col min="6150" max="6400" width="8.85546875" style="16"/>
    <col min="6401" max="6401" width="2.85546875" style="16" customWidth="1"/>
    <col min="6402" max="6402" width="6.42578125" style="16" customWidth="1"/>
    <col min="6403" max="6403" width="14.5703125" style="16" customWidth="1"/>
    <col min="6404" max="6404" width="22.7109375" style="16" customWidth="1"/>
    <col min="6405" max="6405" width="19.140625" style="16" customWidth="1"/>
    <col min="6406" max="6656" width="8.85546875" style="16"/>
    <col min="6657" max="6657" width="2.85546875" style="16" customWidth="1"/>
    <col min="6658" max="6658" width="6.42578125" style="16" customWidth="1"/>
    <col min="6659" max="6659" width="14.5703125" style="16" customWidth="1"/>
    <col min="6660" max="6660" width="22.7109375" style="16" customWidth="1"/>
    <col min="6661" max="6661" width="19.140625" style="16" customWidth="1"/>
    <col min="6662" max="6912" width="8.85546875" style="16"/>
    <col min="6913" max="6913" width="2.85546875" style="16" customWidth="1"/>
    <col min="6914" max="6914" width="6.42578125" style="16" customWidth="1"/>
    <col min="6915" max="6915" width="14.5703125" style="16" customWidth="1"/>
    <col min="6916" max="6916" width="22.7109375" style="16" customWidth="1"/>
    <col min="6917" max="6917" width="19.140625" style="16" customWidth="1"/>
    <col min="6918" max="7168" width="8.85546875" style="16"/>
    <col min="7169" max="7169" width="2.85546875" style="16" customWidth="1"/>
    <col min="7170" max="7170" width="6.42578125" style="16" customWidth="1"/>
    <col min="7171" max="7171" width="14.5703125" style="16" customWidth="1"/>
    <col min="7172" max="7172" width="22.7109375" style="16" customWidth="1"/>
    <col min="7173" max="7173" width="19.140625" style="16" customWidth="1"/>
    <col min="7174" max="7424" width="8.85546875" style="16"/>
    <col min="7425" max="7425" width="2.85546875" style="16" customWidth="1"/>
    <col min="7426" max="7426" width="6.42578125" style="16" customWidth="1"/>
    <col min="7427" max="7427" width="14.5703125" style="16" customWidth="1"/>
    <col min="7428" max="7428" width="22.7109375" style="16" customWidth="1"/>
    <col min="7429" max="7429" width="19.140625" style="16" customWidth="1"/>
    <col min="7430" max="7680" width="8.85546875" style="16"/>
    <col min="7681" max="7681" width="2.85546875" style="16" customWidth="1"/>
    <col min="7682" max="7682" width="6.42578125" style="16" customWidth="1"/>
    <col min="7683" max="7683" width="14.5703125" style="16" customWidth="1"/>
    <col min="7684" max="7684" width="22.7109375" style="16" customWidth="1"/>
    <col min="7685" max="7685" width="19.140625" style="16" customWidth="1"/>
    <col min="7686" max="7936" width="8.85546875" style="16"/>
    <col min="7937" max="7937" width="2.85546875" style="16" customWidth="1"/>
    <col min="7938" max="7938" width="6.42578125" style="16" customWidth="1"/>
    <col min="7939" max="7939" width="14.5703125" style="16" customWidth="1"/>
    <col min="7940" max="7940" width="22.7109375" style="16" customWidth="1"/>
    <col min="7941" max="7941" width="19.140625" style="16" customWidth="1"/>
    <col min="7942" max="8192" width="8.85546875" style="16"/>
    <col min="8193" max="8193" width="2.85546875" style="16" customWidth="1"/>
    <col min="8194" max="8194" width="6.42578125" style="16" customWidth="1"/>
    <col min="8195" max="8195" width="14.5703125" style="16" customWidth="1"/>
    <col min="8196" max="8196" width="22.7109375" style="16" customWidth="1"/>
    <col min="8197" max="8197" width="19.140625" style="16" customWidth="1"/>
    <col min="8198" max="8448" width="8.85546875" style="16"/>
    <col min="8449" max="8449" width="2.85546875" style="16" customWidth="1"/>
    <col min="8450" max="8450" width="6.42578125" style="16" customWidth="1"/>
    <col min="8451" max="8451" width="14.5703125" style="16" customWidth="1"/>
    <col min="8452" max="8452" width="22.7109375" style="16" customWidth="1"/>
    <col min="8453" max="8453" width="19.140625" style="16" customWidth="1"/>
    <col min="8454" max="8704" width="8.85546875" style="16"/>
    <col min="8705" max="8705" width="2.85546875" style="16" customWidth="1"/>
    <col min="8706" max="8706" width="6.42578125" style="16" customWidth="1"/>
    <col min="8707" max="8707" width="14.5703125" style="16" customWidth="1"/>
    <col min="8708" max="8708" width="22.7109375" style="16" customWidth="1"/>
    <col min="8709" max="8709" width="19.140625" style="16" customWidth="1"/>
    <col min="8710" max="8960" width="8.85546875" style="16"/>
    <col min="8961" max="8961" width="2.85546875" style="16" customWidth="1"/>
    <col min="8962" max="8962" width="6.42578125" style="16" customWidth="1"/>
    <col min="8963" max="8963" width="14.5703125" style="16" customWidth="1"/>
    <col min="8964" max="8964" width="22.7109375" style="16" customWidth="1"/>
    <col min="8965" max="8965" width="19.140625" style="16" customWidth="1"/>
    <col min="8966" max="9216" width="8.85546875" style="16"/>
    <col min="9217" max="9217" width="2.85546875" style="16" customWidth="1"/>
    <col min="9218" max="9218" width="6.42578125" style="16" customWidth="1"/>
    <col min="9219" max="9219" width="14.5703125" style="16" customWidth="1"/>
    <col min="9220" max="9220" width="22.7109375" style="16" customWidth="1"/>
    <col min="9221" max="9221" width="19.140625" style="16" customWidth="1"/>
    <col min="9222" max="9472" width="8.85546875" style="16"/>
    <col min="9473" max="9473" width="2.85546875" style="16" customWidth="1"/>
    <col min="9474" max="9474" width="6.42578125" style="16" customWidth="1"/>
    <col min="9475" max="9475" width="14.5703125" style="16" customWidth="1"/>
    <col min="9476" max="9476" width="22.7109375" style="16" customWidth="1"/>
    <col min="9477" max="9477" width="19.140625" style="16" customWidth="1"/>
    <col min="9478" max="9728" width="8.85546875" style="16"/>
    <col min="9729" max="9729" width="2.85546875" style="16" customWidth="1"/>
    <col min="9730" max="9730" width="6.42578125" style="16" customWidth="1"/>
    <col min="9731" max="9731" width="14.5703125" style="16" customWidth="1"/>
    <col min="9732" max="9732" width="22.7109375" style="16" customWidth="1"/>
    <col min="9733" max="9733" width="19.140625" style="16" customWidth="1"/>
    <col min="9734" max="9984" width="8.85546875" style="16"/>
    <col min="9985" max="9985" width="2.85546875" style="16" customWidth="1"/>
    <col min="9986" max="9986" width="6.42578125" style="16" customWidth="1"/>
    <col min="9987" max="9987" width="14.5703125" style="16" customWidth="1"/>
    <col min="9988" max="9988" width="22.7109375" style="16" customWidth="1"/>
    <col min="9989" max="9989" width="19.140625" style="16" customWidth="1"/>
    <col min="9990" max="10240" width="8.85546875" style="16"/>
    <col min="10241" max="10241" width="2.85546875" style="16" customWidth="1"/>
    <col min="10242" max="10242" width="6.42578125" style="16" customWidth="1"/>
    <col min="10243" max="10243" width="14.5703125" style="16" customWidth="1"/>
    <col min="10244" max="10244" width="22.7109375" style="16" customWidth="1"/>
    <col min="10245" max="10245" width="19.140625" style="16" customWidth="1"/>
    <col min="10246" max="10496" width="8.85546875" style="16"/>
    <col min="10497" max="10497" width="2.85546875" style="16" customWidth="1"/>
    <col min="10498" max="10498" width="6.42578125" style="16" customWidth="1"/>
    <col min="10499" max="10499" width="14.5703125" style="16" customWidth="1"/>
    <col min="10500" max="10500" width="22.7109375" style="16" customWidth="1"/>
    <col min="10501" max="10501" width="19.140625" style="16" customWidth="1"/>
    <col min="10502" max="10752" width="8.85546875" style="16"/>
    <col min="10753" max="10753" width="2.85546875" style="16" customWidth="1"/>
    <col min="10754" max="10754" width="6.42578125" style="16" customWidth="1"/>
    <col min="10755" max="10755" width="14.5703125" style="16" customWidth="1"/>
    <col min="10756" max="10756" width="22.7109375" style="16" customWidth="1"/>
    <col min="10757" max="10757" width="19.140625" style="16" customWidth="1"/>
    <col min="10758" max="11008" width="8.85546875" style="16"/>
    <col min="11009" max="11009" width="2.85546875" style="16" customWidth="1"/>
    <col min="11010" max="11010" width="6.42578125" style="16" customWidth="1"/>
    <col min="11011" max="11011" width="14.5703125" style="16" customWidth="1"/>
    <col min="11012" max="11012" width="22.7109375" style="16" customWidth="1"/>
    <col min="11013" max="11013" width="19.140625" style="16" customWidth="1"/>
    <col min="11014" max="11264" width="8.85546875" style="16"/>
    <col min="11265" max="11265" width="2.85546875" style="16" customWidth="1"/>
    <col min="11266" max="11266" width="6.42578125" style="16" customWidth="1"/>
    <col min="11267" max="11267" width="14.5703125" style="16" customWidth="1"/>
    <col min="11268" max="11268" width="22.7109375" style="16" customWidth="1"/>
    <col min="11269" max="11269" width="19.140625" style="16" customWidth="1"/>
    <col min="11270" max="11520" width="8.85546875" style="16"/>
    <col min="11521" max="11521" width="2.85546875" style="16" customWidth="1"/>
    <col min="11522" max="11522" width="6.42578125" style="16" customWidth="1"/>
    <col min="11523" max="11523" width="14.5703125" style="16" customWidth="1"/>
    <col min="11524" max="11524" width="22.7109375" style="16" customWidth="1"/>
    <col min="11525" max="11525" width="19.140625" style="16" customWidth="1"/>
    <col min="11526" max="11776" width="8.85546875" style="16"/>
    <col min="11777" max="11777" width="2.85546875" style="16" customWidth="1"/>
    <col min="11778" max="11778" width="6.42578125" style="16" customWidth="1"/>
    <col min="11779" max="11779" width="14.5703125" style="16" customWidth="1"/>
    <col min="11780" max="11780" width="22.7109375" style="16" customWidth="1"/>
    <col min="11781" max="11781" width="19.140625" style="16" customWidth="1"/>
    <col min="11782" max="12032" width="8.85546875" style="16"/>
    <col min="12033" max="12033" width="2.85546875" style="16" customWidth="1"/>
    <col min="12034" max="12034" width="6.42578125" style="16" customWidth="1"/>
    <col min="12035" max="12035" width="14.5703125" style="16" customWidth="1"/>
    <col min="12036" max="12036" width="22.7109375" style="16" customWidth="1"/>
    <col min="12037" max="12037" width="19.140625" style="16" customWidth="1"/>
    <col min="12038" max="12288" width="8.85546875" style="16"/>
    <col min="12289" max="12289" width="2.85546875" style="16" customWidth="1"/>
    <col min="12290" max="12290" width="6.42578125" style="16" customWidth="1"/>
    <col min="12291" max="12291" width="14.5703125" style="16" customWidth="1"/>
    <col min="12292" max="12292" width="22.7109375" style="16" customWidth="1"/>
    <col min="12293" max="12293" width="19.140625" style="16" customWidth="1"/>
    <col min="12294" max="12544" width="8.85546875" style="16"/>
    <col min="12545" max="12545" width="2.85546875" style="16" customWidth="1"/>
    <col min="12546" max="12546" width="6.42578125" style="16" customWidth="1"/>
    <col min="12547" max="12547" width="14.5703125" style="16" customWidth="1"/>
    <col min="12548" max="12548" width="22.7109375" style="16" customWidth="1"/>
    <col min="12549" max="12549" width="19.140625" style="16" customWidth="1"/>
    <col min="12550" max="12800" width="8.85546875" style="16"/>
    <col min="12801" max="12801" width="2.85546875" style="16" customWidth="1"/>
    <col min="12802" max="12802" width="6.42578125" style="16" customWidth="1"/>
    <col min="12803" max="12803" width="14.5703125" style="16" customWidth="1"/>
    <col min="12804" max="12804" width="22.7109375" style="16" customWidth="1"/>
    <col min="12805" max="12805" width="19.140625" style="16" customWidth="1"/>
    <col min="12806" max="13056" width="8.85546875" style="16"/>
    <col min="13057" max="13057" width="2.85546875" style="16" customWidth="1"/>
    <col min="13058" max="13058" width="6.42578125" style="16" customWidth="1"/>
    <col min="13059" max="13059" width="14.5703125" style="16" customWidth="1"/>
    <col min="13060" max="13060" width="22.7109375" style="16" customWidth="1"/>
    <col min="13061" max="13061" width="19.140625" style="16" customWidth="1"/>
    <col min="13062" max="13312" width="8.85546875" style="16"/>
    <col min="13313" max="13313" width="2.85546875" style="16" customWidth="1"/>
    <col min="13314" max="13314" width="6.42578125" style="16" customWidth="1"/>
    <col min="13315" max="13315" width="14.5703125" style="16" customWidth="1"/>
    <col min="13316" max="13316" width="22.7109375" style="16" customWidth="1"/>
    <col min="13317" max="13317" width="19.140625" style="16" customWidth="1"/>
    <col min="13318" max="13568" width="8.85546875" style="16"/>
    <col min="13569" max="13569" width="2.85546875" style="16" customWidth="1"/>
    <col min="13570" max="13570" width="6.42578125" style="16" customWidth="1"/>
    <col min="13571" max="13571" width="14.5703125" style="16" customWidth="1"/>
    <col min="13572" max="13572" width="22.7109375" style="16" customWidth="1"/>
    <col min="13573" max="13573" width="19.140625" style="16" customWidth="1"/>
    <col min="13574" max="13824" width="8.85546875" style="16"/>
    <col min="13825" max="13825" width="2.85546875" style="16" customWidth="1"/>
    <col min="13826" max="13826" width="6.42578125" style="16" customWidth="1"/>
    <col min="13827" max="13827" width="14.5703125" style="16" customWidth="1"/>
    <col min="13828" max="13828" width="22.7109375" style="16" customWidth="1"/>
    <col min="13829" max="13829" width="19.140625" style="16" customWidth="1"/>
    <col min="13830" max="14080" width="8.85546875" style="16"/>
    <col min="14081" max="14081" width="2.85546875" style="16" customWidth="1"/>
    <col min="14082" max="14082" width="6.42578125" style="16" customWidth="1"/>
    <col min="14083" max="14083" width="14.5703125" style="16" customWidth="1"/>
    <col min="14084" max="14084" width="22.7109375" style="16" customWidth="1"/>
    <col min="14085" max="14085" width="19.140625" style="16" customWidth="1"/>
    <col min="14086" max="14336" width="8.85546875" style="16"/>
    <col min="14337" max="14337" width="2.85546875" style="16" customWidth="1"/>
    <col min="14338" max="14338" width="6.42578125" style="16" customWidth="1"/>
    <col min="14339" max="14339" width="14.5703125" style="16" customWidth="1"/>
    <col min="14340" max="14340" width="22.7109375" style="16" customWidth="1"/>
    <col min="14341" max="14341" width="19.140625" style="16" customWidth="1"/>
    <col min="14342" max="14592" width="8.85546875" style="16"/>
    <col min="14593" max="14593" width="2.85546875" style="16" customWidth="1"/>
    <col min="14594" max="14594" width="6.42578125" style="16" customWidth="1"/>
    <col min="14595" max="14595" width="14.5703125" style="16" customWidth="1"/>
    <col min="14596" max="14596" width="22.7109375" style="16" customWidth="1"/>
    <col min="14597" max="14597" width="19.140625" style="16" customWidth="1"/>
    <col min="14598" max="14848" width="8.85546875" style="16"/>
    <col min="14849" max="14849" width="2.85546875" style="16" customWidth="1"/>
    <col min="14850" max="14850" width="6.42578125" style="16" customWidth="1"/>
    <col min="14851" max="14851" width="14.5703125" style="16" customWidth="1"/>
    <col min="14852" max="14852" width="22.7109375" style="16" customWidth="1"/>
    <col min="14853" max="14853" width="19.140625" style="16" customWidth="1"/>
    <col min="14854" max="15104" width="8.85546875" style="16"/>
    <col min="15105" max="15105" width="2.85546875" style="16" customWidth="1"/>
    <col min="15106" max="15106" width="6.42578125" style="16" customWidth="1"/>
    <col min="15107" max="15107" width="14.5703125" style="16" customWidth="1"/>
    <col min="15108" max="15108" width="22.7109375" style="16" customWidth="1"/>
    <col min="15109" max="15109" width="19.140625" style="16" customWidth="1"/>
    <col min="15110" max="15360" width="8.85546875" style="16"/>
    <col min="15361" max="15361" width="2.85546875" style="16" customWidth="1"/>
    <col min="15362" max="15362" width="6.42578125" style="16" customWidth="1"/>
    <col min="15363" max="15363" width="14.5703125" style="16" customWidth="1"/>
    <col min="15364" max="15364" width="22.7109375" style="16" customWidth="1"/>
    <col min="15365" max="15365" width="19.140625" style="16" customWidth="1"/>
    <col min="15366" max="15616" width="8.85546875" style="16"/>
    <col min="15617" max="15617" width="2.85546875" style="16" customWidth="1"/>
    <col min="15618" max="15618" width="6.42578125" style="16" customWidth="1"/>
    <col min="15619" max="15619" width="14.5703125" style="16" customWidth="1"/>
    <col min="15620" max="15620" width="22.7109375" style="16" customWidth="1"/>
    <col min="15621" max="15621" width="19.140625" style="16" customWidth="1"/>
    <col min="15622" max="15872" width="8.85546875" style="16"/>
    <col min="15873" max="15873" width="2.85546875" style="16" customWidth="1"/>
    <col min="15874" max="15874" width="6.42578125" style="16" customWidth="1"/>
    <col min="15875" max="15875" width="14.5703125" style="16" customWidth="1"/>
    <col min="15876" max="15876" width="22.7109375" style="16" customWidth="1"/>
    <col min="15877" max="15877" width="19.140625" style="16" customWidth="1"/>
    <col min="15878" max="16128" width="8.85546875" style="16"/>
    <col min="16129" max="16129" width="2.85546875" style="16" customWidth="1"/>
    <col min="16130" max="16130" width="6.42578125" style="16" customWidth="1"/>
    <col min="16131" max="16131" width="14.5703125" style="16" customWidth="1"/>
    <col min="16132" max="16132" width="22.7109375" style="16" customWidth="1"/>
    <col min="16133" max="16133" width="19.140625" style="16" customWidth="1"/>
    <col min="16134" max="16384" width="8.85546875" style="16"/>
  </cols>
  <sheetData>
    <row r="2" spans="1:5 16384:16384" s="14" customFormat="1" x14ac:dyDescent="0.3">
      <c r="A2" s="76" t="s">
        <v>27</v>
      </c>
      <c r="B2" s="76"/>
      <c r="C2" s="76"/>
      <c r="D2" s="76"/>
      <c r="E2" s="76"/>
    </row>
    <row r="3" spans="1:5 16384:16384" x14ac:dyDescent="0.3">
      <c r="A3" s="77" t="s">
        <v>28</v>
      </c>
      <c r="B3" s="77"/>
      <c r="C3" s="77"/>
      <c r="D3" s="77"/>
      <c r="E3" s="77"/>
    </row>
    <row r="5" spans="1:5 16384:16384" s="18" customFormat="1" ht="24" customHeight="1" x14ac:dyDescent="0.25">
      <c r="A5" s="78" t="s">
        <v>37</v>
      </c>
      <c r="B5" s="78"/>
      <c r="C5" s="78"/>
      <c r="D5" s="78"/>
      <c r="E5" s="78"/>
    </row>
    <row r="6" spans="1:5 16384:16384" ht="9" customHeight="1" x14ac:dyDescent="0.3">
      <c r="C6" s="77"/>
      <c r="D6" s="77"/>
      <c r="E6" s="77"/>
    </row>
    <row r="8" spans="1:5 16384:16384" s="19" customFormat="1" ht="31.5" customHeight="1" x14ac:dyDescent="0.25">
      <c r="B8" s="20" t="s">
        <v>1</v>
      </c>
      <c r="C8" s="83" t="s">
        <v>2</v>
      </c>
      <c r="D8" s="84"/>
      <c r="E8" s="20" t="s">
        <v>3</v>
      </c>
    </row>
    <row r="9" spans="1:5 16384:16384" ht="24.6" customHeight="1" x14ac:dyDescent="0.3">
      <c r="B9" s="21">
        <v>1</v>
      </c>
      <c r="C9" s="79" t="s">
        <v>4</v>
      </c>
      <c r="D9" s="80"/>
      <c r="E9" s="22"/>
    </row>
    <row r="10" spans="1:5 16384:16384" ht="24.6" customHeight="1" x14ac:dyDescent="0.3">
      <c r="B10" s="21">
        <v>2</v>
      </c>
      <c r="C10" s="79" t="s">
        <v>87</v>
      </c>
      <c r="D10" s="80"/>
      <c r="E10" s="22"/>
    </row>
    <row r="11" spans="1:5 16384:16384" ht="39.950000000000003" customHeight="1" x14ac:dyDescent="0.3">
      <c r="B11" s="21">
        <v>3</v>
      </c>
      <c r="C11" s="79" t="s">
        <v>88</v>
      </c>
      <c r="D11" s="80"/>
      <c r="E11" s="22"/>
    </row>
    <row r="12" spans="1:5 16384:16384" ht="24.6" customHeight="1" x14ac:dyDescent="0.3">
      <c r="B12" s="21">
        <v>4</v>
      </c>
      <c r="C12" s="79" t="s">
        <v>89</v>
      </c>
      <c r="D12" s="80"/>
      <c r="E12" s="22"/>
    </row>
    <row r="13" spans="1:5 16384:16384" ht="24.6" customHeight="1" x14ac:dyDescent="0.3">
      <c r="B13" s="21">
        <v>5</v>
      </c>
      <c r="C13" s="79" t="s">
        <v>90</v>
      </c>
      <c r="D13" s="80"/>
      <c r="E13" s="22"/>
    </row>
    <row r="14" spans="1:5 16384:16384" ht="24.6" customHeight="1" x14ac:dyDescent="0.3">
      <c r="B14" s="21">
        <v>6</v>
      </c>
      <c r="C14" s="79" t="s">
        <v>9</v>
      </c>
      <c r="D14" s="80"/>
      <c r="E14" s="22"/>
    </row>
    <row r="15" spans="1:5 16384:16384" ht="39.950000000000003" customHeight="1" x14ac:dyDescent="0.3">
      <c r="B15" s="11" t="s">
        <v>93</v>
      </c>
      <c r="C15" s="79" t="s">
        <v>92</v>
      </c>
      <c r="D15" s="80"/>
      <c r="E15" s="22">
        <f>SUM(E16:E18)</f>
        <v>0</v>
      </c>
      <c r="XFD15" s="16">
        <f>SUM(A15:XFC15)</f>
        <v>0</v>
      </c>
    </row>
    <row r="16" spans="1:5 16384:16384" ht="24.6" customHeight="1" x14ac:dyDescent="0.3">
      <c r="B16" s="11"/>
      <c r="C16" s="81" t="s">
        <v>29</v>
      </c>
      <c r="D16" s="82"/>
      <c r="E16" s="22"/>
    </row>
    <row r="17" spans="2:5" ht="24.6" customHeight="1" x14ac:dyDescent="0.3">
      <c r="B17" s="11"/>
      <c r="C17" s="81" t="s">
        <v>30</v>
      </c>
      <c r="D17" s="82"/>
      <c r="E17" s="22"/>
    </row>
    <row r="18" spans="2:5" ht="24.6" customHeight="1" x14ac:dyDescent="0.3">
      <c r="B18" s="21"/>
      <c r="C18" s="81" t="s">
        <v>31</v>
      </c>
      <c r="D18" s="82"/>
      <c r="E18" s="22"/>
    </row>
    <row r="19" spans="2:5" ht="24.6" customHeight="1" x14ac:dyDescent="0.3">
      <c r="B19" s="21">
        <v>8</v>
      </c>
      <c r="C19" s="79" t="s">
        <v>91</v>
      </c>
      <c r="D19" s="80"/>
      <c r="E19" s="22"/>
    </row>
    <row r="20" spans="2:5" s="14" customFormat="1" ht="24.6" customHeight="1" x14ac:dyDescent="0.3">
      <c r="B20" s="88" t="s">
        <v>32</v>
      </c>
      <c r="C20" s="89"/>
      <c r="D20" s="90"/>
      <c r="E20" s="23">
        <f>SUM(E9:E15)+E19</f>
        <v>0</v>
      </c>
    </row>
    <row r="21" spans="2:5" ht="24.6" customHeight="1" x14ac:dyDescent="0.3">
      <c r="B21" s="91" t="s">
        <v>33</v>
      </c>
      <c r="C21" s="92"/>
      <c r="D21" s="93"/>
      <c r="E21" s="22">
        <f>E20*20/100</f>
        <v>0</v>
      </c>
    </row>
    <row r="22" spans="2:5" s="14" customFormat="1" ht="24.6" customHeight="1" x14ac:dyDescent="0.3">
      <c r="B22" s="85" t="s">
        <v>34</v>
      </c>
      <c r="C22" s="86"/>
      <c r="D22" s="87"/>
      <c r="E22" s="23">
        <f>E20+E21</f>
        <v>0</v>
      </c>
    </row>
    <row r="25" spans="2:5" ht="19.5" x14ac:dyDescent="0.35">
      <c r="B25" s="16" t="s">
        <v>46</v>
      </c>
      <c r="D25" s="24"/>
      <c r="E25" s="25"/>
    </row>
    <row r="26" spans="2:5" ht="19.5" x14ac:dyDescent="0.35">
      <c r="E26" s="26"/>
    </row>
    <row r="27" spans="2:5" ht="19.5" x14ac:dyDescent="0.35">
      <c r="B27" s="16" t="s">
        <v>19</v>
      </c>
      <c r="D27" s="24"/>
      <c r="E27" s="25"/>
    </row>
    <row r="28" spans="2:5" ht="19.5" x14ac:dyDescent="0.35">
      <c r="E28" s="26"/>
    </row>
    <row r="29" spans="2:5" ht="19.5" x14ac:dyDescent="0.35">
      <c r="B29" s="16" t="s">
        <v>20</v>
      </c>
      <c r="D29" s="24"/>
      <c r="E29" s="25"/>
    </row>
    <row r="33" s="16" customFormat="1" x14ac:dyDescent="0.3"/>
    <row r="34" s="16" customFormat="1" x14ac:dyDescent="0.3"/>
    <row r="35" s="16" customFormat="1" x14ac:dyDescent="0.3"/>
    <row r="36" s="16" customFormat="1" x14ac:dyDescent="0.3"/>
    <row r="37" s="16" customFormat="1" x14ac:dyDescent="0.3"/>
    <row r="38" s="16" customFormat="1" x14ac:dyDescent="0.3"/>
    <row r="39" s="16" customFormat="1" x14ac:dyDescent="0.3"/>
    <row r="40" s="16" customFormat="1" x14ac:dyDescent="0.3"/>
  </sheetData>
  <mergeCells count="19">
    <mergeCell ref="C19:D19"/>
    <mergeCell ref="B22:D22"/>
    <mergeCell ref="C17:D17"/>
    <mergeCell ref="C18:D18"/>
    <mergeCell ref="B20:D20"/>
    <mergeCell ref="B21:D21"/>
    <mergeCell ref="A2:E2"/>
    <mergeCell ref="A3:E3"/>
    <mergeCell ref="A5:E5"/>
    <mergeCell ref="C15:D15"/>
    <mergeCell ref="C16:D16"/>
    <mergeCell ref="C10:D10"/>
    <mergeCell ref="C14:D14"/>
    <mergeCell ref="C6:E6"/>
    <mergeCell ref="C8:D8"/>
    <mergeCell ref="C9:D9"/>
    <mergeCell ref="C11:D11"/>
    <mergeCell ref="C12:D12"/>
    <mergeCell ref="C13:D13"/>
  </mergeCells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CF88D1-9BBD-4F43-A18C-0271231A011D}">
  <sheetPr>
    <pageSetUpPr fitToPage="1"/>
  </sheetPr>
  <dimension ref="A1:O101"/>
  <sheetViews>
    <sheetView view="pageBreakPreview" zoomScaleNormal="100" zoomScaleSheetLayoutView="100" workbookViewId="0">
      <selection activeCell="N12" sqref="N12"/>
    </sheetView>
  </sheetViews>
  <sheetFormatPr defaultColWidth="8.85546875" defaultRowHeight="12.75" x14ac:dyDescent="0.2"/>
  <cols>
    <col min="1" max="1" width="4.140625" style="15" customWidth="1"/>
    <col min="2" max="2" width="29" style="15" customWidth="1"/>
    <col min="3" max="3" width="12.28515625" style="15" customWidth="1"/>
    <col min="4" max="4" width="16.28515625" style="15" customWidth="1"/>
    <col min="5" max="8" width="14.7109375" style="15" customWidth="1"/>
    <col min="9" max="9" width="16.7109375" style="15" customWidth="1"/>
    <col min="10" max="13" width="14.7109375" style="15" customWidth="1"/>
    <col min="14" max="14" width="16.7109375" style="15" customWidth="1"/>
    <col min="15" max="15" width="27.28515625" style="15" customWidth="1"/>
    <col min="16" max="16384" width="8.85546875" style="15"/>
  </cols>
  <sheetData>
    <row r="1" spans="1:15" s="16" customFormat="1" ht="13.15" customHeight="1" x14ac:dyDescent="0.3"/>
    <row r="2" spans="1:15" s="14" customFormat="1" ht="18.75" x14ac:dyDescent="0.3">
      <c r="A2" s="94" t="s">
        <v>38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</row>
    <row r="3" spans="1:15" s="16" customFormat="1" ht="18.75" x14ac:dyDescent="0.3">
      <c r="B3" s="77" t="s">
        <v>47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</row>
    <row r="4" spans="1:15" s="16" customFormat="1" ht="8.4499999999999993" customHeight="1" x14ac:dyDescent="0.3"/>
    <row r="5" spans="1:15" s="18" customFormat="1" ht="18" customHeight="1" x14ac:dyDescent="0.25">
      <c r="A5" s="27"/>
      <c r="B5" s="78" t="s">
        <v>48</v>
      </c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</row>
    <row r="6" spans="1:15" ht="13.15" customHeight="1" x14ac:dyDescent="0.2"/>
    <row r="7" spans="1:15" s="19" customFormat="1" ht="18.75" customHeight="1" x14ac:dyDescent="0.25">
      <c r="A7" s="96" t="s">
        <v>24</v>
      </c>
      <c r="B7" s="96" t="s">
        <v>23</v>
      </c>
      <c r="C7" s="95" t="s">
        <v>49</v>
      </c>
      <c r="D7" s="95"/>
      <c r="E7" s="95"/>
      <c r="F7" s="95"/>
      <c r="G7" s="95"/>
      <c r="H7" s="95"/>
      <c r="I7" s="95"/>
      <c r="J7" s="95" t="s">
        <v>85</v>
      </c>
      <c r="K7" s="95"/>
      <c r="L7" s="95"/>
      <c r="M7" s="95"/>
      <c r="N7" s="95"/>
    </row>
    <row r="8" spans="1:15" s="19" customFormat="1" ht="18.75" customHeight="1" x14ac:dyDescent="0.25">
      <c r="A8" s="97"/>
      <c r="B8" s="97"/>
      <c r="C8" s="96" t="s">
        <v>79</v>
      </c>
      <c r="D8" s="99" t="s">
        <v>77</v>
      </c>
      <c r="E8" s="101" t="s">
        <v>82</v>
      </c>
      <c r="F8" s="102"/>
      <c r="G8" s="103" t="s">
        <v>83</v>
      </c>
      <c r="H8" s="104"/>
      <c r="I8" s="96" t="s">
        <v>84</v>
      </c>
      <c r="J8" s="101" t="s">
        <v>82</v>
      </c>
      <c r="K8" s="102"/>
      <c r="L8" s="103" t="s">
        <v>83</v>
      </c>
      <c r="M8" s="104"/>
      <c r="N8" s="96" t="s">
        <v>22</v>
      </c>
    </row>
    <row r="9" spans="1:15" s="19" customFormat="1" ht="56.25" x14ac:dyDescent="0.25">
      <c r="A9" s="98"/>
      <c r="B9" s="98"/>
      <c r="C9" s="98"/>
      <c r="D9" s="100"/>
      <c r="E9" s="28" t="s">
        <v>80</v>
      </c>
      <c r="F9" s="28" t="s">
        <v>81</v>
      </c>
      <c r="G9" s="28" t="s">
        <v>80</v>
      </c>
      <c r="H9" s="28" t="s">
        <v>78</v>
      </c>
      <c r="I9" s="98"/>
      <c r="J9" s="28" t="s">
        <v>80</v>
      </c>
      <c r="K9" s="28" t="s">
        <v>81</v>
      </c>
      <c r="L9" s="28" t="s">
        <v>80</v>
      </c>
      <c r="M9" s="28" t="s">
        <v>78</v>
      </c>
      <c r="N9" s="98"/>
    </row>
    <row r="10" spans="1:15" s="19" customFormat="1" ht="18.75" x14ac:dyDescent="0.25">
      <c r="A10" s="20"/>
      <c r="B10" s="20"/>
      <c r="C10" s="20"/>
      <c r="D10" s="28"/>
      <c r="E10" s="28"/>
      <c r="F10" s="28"/>
      <c r="G10" s="28"/>
      <c r="H10" s="28"/>
      <c r="I10" s="20"/>
      <c r="J10" s="28"/>
      <c r="K10" s="28"/>
      <c r="L10" s="28"/>
      <c r="M10" s="28"/>
      <c r="N10" s="20"/>
    </row>
    <row r="11" spans="1:15" s="19" customFormat="1" ht="18.75" customHeight="1" x14ac:dyDescent="0.25">
      <c r="A11" s="105" t="s">
        <v>51</v>
      </c>
      <c r="B11" s="106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</row>
    <row r="12" spans="1:15" s="19" customFormat="1" ht="18.75" x14ac:dyDescent="0.25">
      <c r="A12" s="20">
        <v>1</v>
      </c>
      <c r="B12" s="20" t="s">
        <v>45</v>
      </c>
      <c r="C12" s="20"/>
      <c r="D12" s="28"/>
      <c r="E12" s="28"/>
      <c r="F12" s="28"/>
      <c r="G12" s="28"/>
      <c r="H12" s="28"/>
      <c r="I12" s="28">
        <f>SUM(D12:H12)</f>
        <v>0</v>
      </c>
      <c r="J12" s="28"/>
      <c r="K12" s="28"/>
      <c r="L12" s="28"/>
      <c r="M12" s="28"/>
      <c r="N12" s="28">
        <f>SUM(J12:M12)*1</f>
        <v>0</v>
      </c>
      <c r="O12" s="34" t="s">
        <v>36</v>
      </c>
    </row>
    <row r="13" spans="1:15" s="19" customFormat="1" ht="18.75" x14ac:dyDescent="0.25">
      <c r="A13" s="20">
        <v>2</v>
      </c>
      <c r="B13" s="20" t="s">
        <v>44</v>
      </c>
      <c r="C13" s="20"/>
      <c r="D13" s="28"/>
      <c r="E13" s="28"/>
      <c r="F13" s="28"/>
      <c r="G13" s="28"/>
      <c r="H13" s="28"/>
      <c r="I13" s="28">
        <f>SUM(D13:H13)</f>
        <v>0</v>
      </c>
      <c r="J13" s="28"/>
      <c r="K13" s="28"/>
      <c r="L13" s="28"/>
      <c r="M13" s="28"/>
      <c r="N13" s="28">
        <f>SUM(J13:M13)*1</f>
        <v>0</v>
      </c>
    </row>
    <row r="14" spans="1:15" s="17" customFormat="1" ht="18.75" x14ac:dyDescent="0.25">
      <c r="A14" s="29"/>
      <c r="B14" s="29" t="s">
        <v>35</v>
      </c>
      <c r="C14" s="29">
        <f>SUM(C12:C13)</f>
        <v>0</v>
      </c>
      <c r="D14" s="30">
        <f>SUM(D12:D13)</f>
        <v>0</v>
      </c>
      <c r="E14" s="30">
        <f t="shared" ref="E14:N14" si="0">SUM(E12:E13)</f>
        <v>0</v>
      </c>
      <c r="F14" s="30">
        <f t="shared" si="0"/>
        <v>0</v>
      </c>
      <c r="G14" s="30">
        <f t="shared" si="0"/>
        <v>0</v>
      </c>
      <c r="H14" s="30">
        <f t="shared" si="0"/>
        <v>0</v>
      </c>
      <c r="I14" s="30">
        <f t="shared" si="0"/>
        <v>0</v>
      </c>
      <c r="J14" s="30">
        <f t="shared" si="0"/>
        <v>0</v>
      </c>
      <c r="K14" s="30">
        <f t="shared" si="0"/>
        <v>0</v>
      </c>
      <c r="L14" s="30">
        <f t="shared" si="0"/>
        <v>0</v>
      </c>
      <c r="M14" s="30">
        <f t="shared" si="0"/>
        <v>0</v>
      </c>
      <c r="N14" s="30">
        <f t="shared" si="0"/>
        <v>0</v>
      </c>
    </row>
    <row r="15" spans="1:15" s="19" customFormat="1" ht="18.75" customHeight="1" x14ac:dyDescent="0.25">
      <c r="A15" s="105" t="s">
        <v>50</v>
      </c>
      <c r="B15" s="106"/>
      <c r="C15" s="106"/>
      <c r="D15" s="106"/>
      <c r="E15" s="106"/>
      <c r="F15" s="106"/>
      <c r="G15" s="106"/>
      <c r="H15" s="106"/>
      <c r="I15" s="106"/>
      <c r="J15" s="33"/>
      <c r="K15" s="33"/>
      <c r="L15" s="33"/>
      <c r="M15" s="33"/>
      <c r="N15" s="33"/>
    </row>
    <row r="16" spans="1:15" s="19" customFormat="1" ht="18.75" x14ac:dyDescent="0.25">
      <c r="A16" s="20">
        <v>1</v>
      </c>
      <c r="B16" s="20"/>
      <c r="C16" s="20"/>
      <c r="D16" s="28"/>
      <c r="E16" s="28"/>
      <c r="F16" s="28"/>
      <c r="G16" s="28"/>
      <c r="H16" s="28"/>
      <c r="I16" s="28">
        <f>SUM(D16:H16)</f>
        <v>0</v>
      </c>
      <c r="J16" s="28"/>
      <c r="K16" s="28"/>
      <c r="L16" s="28"/>
      <c r="M16" s="28"/>
      <c r="N16" s="28">
        <f t="shared" ref="N16:N17" si="1">SUM(J16:M16)*7</f>
        <v>0</v>
      </c>
      <c r="O16" s="34" t="s">
        <v>36</v>
      </c>
    </row>
    <row r="17" spans="1:15" s="19" customFormat="1" ht="18.75" x14ac:dyDescent="0.25">
      <c r="A17" s="20">
        <v>2</v>
      </c>
      <c r="B17" s="20"/>
      <c r="C17" s="20"/>
      <c r="D17" s="28"/>
      <c r="E17" s="28"/>
      <c r="F17" s="28"/>
      <c r="G17" s="28"/>
      <c r="H17" s="28"/>
      <c r="I17" s="28">
        <f>SUM(D17:H17)</f>
        <v>0</v>
      </c>
      <c r="J17" s="28"/>
      <c r="K17" s="28"/>
      <c r="L17" s="28"/>
      <c r="M17" s="28"/>
      <c r="N17" s="28">
        <f t="shared" si="1"/>
        <v>0</v>
      </c>
    </row>
    <row r="18" spans="1:15" s="17" customFormat="1" ht="18.75" x14ac:dyDescent="0.25">
      <c r="A18" s="29"/>
      <c r="B18" s="29" t="s">
        <v>35</v>
      </c>
      <c r="C18" s="29">
        <f t="shared" ref="C18" si="2">SUM(C16:C17)</f>
        <v>0</v>
      </c>
      <c r="D18" s="30">
        <f>SUM(D16:D17)</f>
        <v>0</v>
      </c>
      <c r="E18" s="30">
        <f t="shared" ref="E18:N18" si="3">SUM(E16:E17)</f>
        <v>0</v>
      </c>
      <c r="F18" s="30">
        <f t="shared" si="3"/>
        <v>0</v>
      </c>
      <c r="G18" s="30">
        <f t="shared" si="3"/>
        <v>0</v>
      </c>
      <c r="H18" s="30">
        <f t="shared" si="3"/>
        <v>0</v>
      </c>
      <c r="I18" s="30">
        <f t="shared" si="3"/>
        <v>0</v>
      </c>
      <c r="J18" s="30">
        <f t="shared" si="3"/>
        <v>0</v>
      </c>
      <c r="K18" s="30">
        <f t="shared" si="3"/>
        <v>0</v>
      </c>
      <c r="L18" s="30">
        <f t="shared" si="3"/>
        <v>0</v>
      </c>
      <c r="M18" s="30">
        <f t="shared" si="3"/>
        <v>0</v>
      </c>
      <c r="N18" s="30">
        <f t="shared" si="3"/>
        <v>0</v>
      </c>
    </row>
    <row r="19" spans="1:15" s="19" customFormat="1" ht="18.75" customHeight="1" x14ac:dyDescent="0.25">
      <c r="A19" s="105" t="s">
        <v>52</v>
      </c>
      <c r="B19" s="106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</row>
    <row r="20" spans="1:15" s="19" customFormat="1" ht="18.75" x14ac:dyDescent="0.25">
      <c r="A20" s="20">
        <v>1</v>
      </c>
      <c r="B20" s="20"/>
      <c r="C20" s="20"/>
      <c r="D20" s="28"/>
      <c r="E20" s="28"/>
      <c r="F20" s="28"/>
      <c r="G20" s="28"/>
      <c r="H20" s="28"/>
      <c r="I20" s="28">
        <f>SUM(D20:H20)</f>
        <v>0</v>
      </c>
      <c r="J20" s="28"/>
      <c r="K20" s="28"/>
      <c r="L20" s="28"/>
      <c r="M20" s="28"/>
      <c r="N20" s="28">
        <f t="shared" ref="N20:N21" si="4">SUM(J20:M20)*7</f>
        <v>0</v>
      </c>
      <c r="O20" s="34" t="s">
        <v>36</v>
      </c>
    </row>
    <row r="21" spans="1:15" s="19" customFormat="1" ht="18.75" x14ac:dyDescent="0.25">
      <c r="A21" s="20">
        <v>2</v>
      </c>
      <c r="B21" s="20"/>
      <c r="C21" s="20"/>
      <c r="D21" s="28"/>
      <c r="E21" s="28"/>
      <c r="F21" s="28"/>
      <c r="G21" s="28"/>
      <c r="H21" s="28"/>
      <c r="I21" s="28">
        <f>SUM(D21:H21)</f>
        <v>0</v>
      </c>
      <c r="J21" s="28"/>
      <c r="K21" s="28"/>
      <c r="L21" s="28"/>
      <c r="M21" s="28"/>
      <c r="N21" s="28">
        <f t="shared" si="4"/>
        <v>0</v>
      </c>
    </row>
    <row r="22" spans="1:15" s="17" customFormat="1" ht="18.75" x14ac:dyDescent="0.25">
      <c r="A22" s="29"/>
      <c r="B22" s="29" t="s">
        <v>35</v>
      </c>
      <c r="C22" s="29">
        <f t="shared" ref="C22" si="5">SUM(C20:C21)</f>
        <v>0</v>
      </c>
      <c r="D22" s="30">
        <f>SUM(D20:D21)</f>
        <v>0</v>
      </c>
      <c r="E22" s="30">
        <f t="shared" ref="E22:N22" si="6">SUM(E20:E21)</f>
        <v>0</v>
      </c>
      <c r="F22" s="30">
        <f t="shared" si="6"/>
        <v>0</v>
      </c>
      <c r="G22" s="30">
        <f t="shared" si="6"/>
        <v>0</v>
      </c>
      <c r="H22" s="30">
        <f t="shared" si="6"/>
        <v>0</v>
      </c>
      <c r="I22" s="30">
        <f t="shared" si="6"/>
        <v>0</v>
      </c>
      <c r="J22" s="30">
        <f t="shared" si="6"/>
        <v>0</v>
      </c>
      <c r="K22" s="30">
        <f t="shared" si="6"/>
        <v>0</v>
      </c>
      <c r="L22" s="30">
        <f t="shared" si="6"/>
        <v>0</v>
      </c>
      <c r="M22" s="30">
        <f t="shared" si="6"/>
        <v>0</v>
      </c>
      <c r="N22" s="30">
        <f t="shared" si="6"/>
        <v>0</v>
      </c>
    </row>
    <row r="23" spans="1:15" s="17" customFormat="1" ht="18.75" x14ac:dyDescent="0.25">
      <c r="A23" s="29"/>
      <c r="B23" s="29" t="s">
        <v>21</v>
      </c>
      <c r="C23" s="29">
        <f t="shared" ref="C23:I23" si="7">C14+C18+C22</f>
        <v>0</v>
      </c>
      <c r="D23" s="30">
        <f>D14+D18+D22</f>
        <v>0</v>
      </c>
      <c r="E23" s="30">
        <f t="shared" si="7"/>
        <v>0</v>
      </c>
      <c r="F23" s="30">
        <f>F14+F18+F22</f>
        <v>0</v>
      </c>
      <c r="G23" s="30">
        <f t="shared" ref="G23" si="8">G14+G18+G22</f>
        <v>0</v>
      </c>
      <c r="H23" s="30">
        <f t="shared" si="7"/>
        <v>0</v>
      </c>
      <c r="I23" s="30">
        <f t="shared" si="7"/>
        <v>0</v>
      </c>
      <c r="J23" s="30">
        <f t="shared" ref="J23" si="9">J14+J18+J22</f>
        <v>0</v>
      </c>
      <c r="K23" s="30">
        <f>K14+K18+K22</f>
        <v>0</v>
      </c>
      <c r="L23" s="30">
        <f>L14+L18+L22</f>
        <v>0</v>
      </c>
      <c r="M23" s="30">
        <f>M14+M18+M22</f>
        <v>0</v>
      </c>
      <c r="N23" s="30">
        <f>N14+N18+N22</f>
        <v>0</v>
      </c>
    </row>
    <row r="24" spans="1:15" s="19" customFormat="1" ht="18.75" x14ac:dyDescent="0.25">
      <c r="D24" s="31"/>
      <c r="E24" s="31"/>
      <c r="F24" s="31"/>
      <c r="G24" s="31"/>
      <c r="H24" s="31"/>
      <c r="K24" s="31"/>
      <c r="L24" s="31"/>
      <c r="M24" s="31"/>
    </row>
    <row r="25" spans="1:15" s="16" customFormat="1" ht="18.75" x14ac:dyDescent="0.3">
      <c r="D25" s="16" t="s">
        <v>46</v>
      </c>
    </row>
    <row r="26" spans="1:15" s="16" customFormat="1" ht="18.75" x14ac:dyDescent="0.3"/>
    <row r="27" spans="1:15" s="16" customFormat="1" ht="18.75" x14ac:dyDescent="0.3">
      <c r="D27" s="16" t="s">
        <v>19</v>
      </c>
    </row>
    <row r="28" spans="1:15" s="16" customFormat="1" ht="18.75" x14ac:dyDescent="0.3"/>
    <row r="29" spans="1:15" s="16" customFormat="1" ht="18.75" x14ac:dyDescent="0.3">
      <c r="D29" s="16" t="s">
        <v>20</v>
      </c>
      <c r="E29" s="32"/>
    </row>
    <row r="30" spans="1:15" s="16" customFormat="1" ht="13.15" customHeight="1" x14ac:dyDescent="0.3">
      <c r="C30" s="32"/>
    </row>
    <row r="31" spans="1:15" s="16" customFormat="1" ht="13.15" customHeight="1" x14ac:dyDescent="0.3"/>
    <row r="32" spans="1:15" s="16" customFormat="1" ht="13.15" customHeight="1" x14ac:dyDescent="0.3"/>
    <row r="33" s="16" customFormat="1" ht="13.15" customHeight="1" x14ac:dyDescent="0.3"/>
    <row r="34" s="16" customFormat="1" ht="13.15" customHeight="1" x14ac:dyDescent="0.3"/>
    <row r="35" ht="13.15" customHeight="1" x14ac:dyDescent="0.2"/>
    <row r="36" ht="13.15" customHeight="1" x14ac:dyDescent="0.2"/>
    <row r="37" ht="13.15" customHeight="1" x14ac:dyDescent="0.2"/>
    <row r="38" ht="13.15" customHeight="1" x14ac:dyDescent="0.2"/>
    <row r="39" ht="13.15" customHeight="1" x14ac:dyDescent="0.2"/>
    <row r="40" ht="13.15" customHeight="1" x14ac:dyDescent="0.2"/>
    <row r="41" ht="13.15" customHeight="1" x14ac:dyDescent="0.2"/>
    <row r="42" ht="13.15" customHeight="1" x14ac:dyDescent="0.2"/>
    <row r="43" ht="13.15" customHeight="1" x14ac:dyDescent="0.2"/>
    <row r="44" ht="13.15" customHeight="1" x14ac:dyDescent="0.2"/>
    <row r="45" ht="13.15" customHeight="1" x14ac:dyDescent="0.2"/>
    <row r="46" ht="13.15" customHeight="1" x14ac:dyDescent="0.2"/>
    <row r="47" ht="13.15" customHeight="1" x14ac:dyDescent="0.2"/>
    <row r="48" ht="13.15" customHeight="1" x14ac:dyDescent="0.2"/>
    <row r="49" ht="13.15" customHeight="1" x14ac:dyDescent="0.2"/>
    <row r="50" ht="13.15" customHeight="1" x14ac:dyDescent="0.2"/>
    <row r="51" ht="13.15" customHeight="1" x14ac:dyDescent="0.2"/>
    <row r="52" ht="13.15" customHeight="1" x14ac:dyDescent="0.2"/>
    <row r="53" ht="13.15" customHeight="1" x14ac:dyDescent="0.2"/>
    <row r="54" ht="13.15" customHeight="1" x14ac:dyDescent="0.2"/>
    <row r="55" ht="13.15" customHeight="1" x14ac:dyDescent="0.2"/>
    <row r="56" ht="13.15" customHeight="1" x14ac:dyDescent="0.2"/>
    <row r="57" ht="13.15" customHeight="1" x14ac:dyDescent="0.2"/>
    <row r="58" ht="13.15" customHeight="1" x14ac:dyDescent="0.2"/>
    <row r="59" ht="13.15" customHeight="1" x14ac:dyDescent="0.2"/>
    <row r="60" ht="13.15" customHeight="1" x14ac:dyDescent="0.2"/>
    <row r="61" ht="13.15" customHeight="1" x14ac:dyDescent="0.2"/>
    <row r="62" ht="13.15" customHeight="1" x14ac:dyDescent="0.2"/>
    <row r="63" ht="13.15" customHeight="1" x14ac:dyDescent="0.2"/>
    <row r="64" ht="13.15" customHeight="1" x14ac:dyDescent="0.2"/>
    <row r="65" ht="13.15" customHeight="1" x14ac:dyDescent="0.2"/>
    <row r="66" ht="13.15" customHeight="1" x14ac:dyDescent="0.2"/>
    <row r="67" ht="13.15" customHeight="1" x14ac:dyDescent="0.2"/>
    <row r="68" ht="13.15" customHeight="1" x14ac:dyDescent="0.2"/>
    <row r="69" ht="13.15" customHeight="1" x14ac:dyDescent="0.2"/>
    <row r="70" ht="13.15" customHeight="1" x14ac:dyDescent="0.2"/>
    <row r="71" ht="13.15" customHeight="1" x14ac:dyDescent="0.2"/>
    <row r="72" ht="13.15" customHeight="1" x14ac:dyDescent="0.2"/>
    <row r="73" ht="13.15" customHeight="1" x14ac:dyDescent="0.2"/>
    <row r="74" ht="13.15" customHeight="1" x14ac:dyDescent="0.2"/>
    <row r="75" ht="13.15" customHeight="1" x14ac:dyDescent="0.2"/>
    <row r="76" ht="13.15" customHeight="1" x14ac:dyDescent="0.2"/>
    <row r="77" ht="13.15" customHeight="1" x14ac:dyDescent="0.2"/>
    <row r="78" ht="13.15" customHeight="1" x14ac:dyDescent="0.2"/>
    <row r="79" ht="13.15" customHeight="1" x14ac:dyDescent="0.2"/>
    <row r="80" ht="13.15" customHeight="1" x14ac:dyDescent="0.2"/>
    <row r="81" ht="13.15" customHeight="1" x14ac:dyDescent="0.2"/>
    <row r="82" ht="13.15" customHeight="1" x14ac:dyDescent="0.2"/>
    <row r="83" ht="13.15" customHeight="1" x14ac:dyDescent="0.2"/>
    <row r="84" ht="13.15" customHeight="1" x14ac:dyDescent="0.2"/>
    <row r="85" ht="13.15" customHeight="1" x14ac:dyDescent="0.2"/>
    <row r="86" ht="13.15" customHeight="1" x14ac:dyDescent="0.2"/>
    <row r="87" ht="13.15" customHeight="1" x14ac:dyDescent="0.2"/>
    <row r="88" ht="13.15" customHeight="1" x14ac:dyDescent="0.2"/>
    <row r="89" ht="13.15" customHeight="1" x14ac:dyDescent="0.2"/>
    <row r="90" ht="13.15" customHeight="1" x14ac:dyDescent="0.2"/>
    <row r="91" ht="13.15" customHeight="1" x14ac:dyDescent="0.2"/>
    <row r="92" ht="13.15" customHeight="1" x14ac:dyDescent="0.2"/>
    <row r="93" ht="13.15" customHeight="1" x14ac:dyDescent="0.2"/>
    <row r="94" ht="13.15" customHeight="1" x14ac:dyDescent="0.2"/>
    <row r="95" ht="13.15" customHeight="1" x14ac:dyDescent="0.2"/>
    <row r="96" ht="13.15" customHeight="1" x14ac:dyDescent="0.2"/>
    <row r="97" ht="13.15" customHeight="1" x14ac:dyDescent="0.2"/>
    <row r="98" ht="13.15" customHeight="1" x14ac:dyDescent="0.2"/>
    <row r="99" ht="13.15" customHeight="1" x14ac:dyDescent="0.2"/>
    <row r="100" ht="13.15" customHeight="1" x14ac:dyDescent="0.2"/>
    <row r="101" ht="13.15" customHeight="1" x14ac:dyDescent="0.2"/>
  </sheetData>
  <mergeCells count="18">
    <mergeCell ref="A11:B11"/>
    <mergeCell ref="A19:B19"/>
    <mergeCell ref="A15:I15"/>
    <mergeCell ref="B3:N3"/>
    <mergeCell ref="B5:N5"/>
    <mergeCell ref="A2:N2"/>
    <mergeCell ref="C7:I7"/>
    <mergeCell ref="J7:N7"/>
    <mergeCell ref="A7:A9"/>
    <mergeCell ref="B7:B9"/>
    <mergeCell ref="C8:C9"/>
    <mergeCell ref="D8:D9"/>
    <mergeCell ref="E8:F8"/>
    <mergeCell ref="G8:H8"/>
    <mergeCell ref="I8:I9"/>
    <mergeCell ref="J8:K8"/>
    <mergeCell ref="L8:M8"/>
    <mergeCell ref="N8:N9"/>
  </mergeCells>
  <pageMargins left="0.19685039370078741" right="0.19685039370078741" top="0.59055118110236227" bottom="0.19685039370078741" header="0.51181102362204722" footer="0.51181102362204722"/>
  <pageSetup paperSize="9" scale="67" fitToHeight="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23A29F-C2A8-452A-B748-EB9940CDA199}">
  <dimension ref="A2:F29"/>
  <sheetViews>
    <sheetView workbookViewId="0">
      <selection activeCell="A7" sqref="A7:F7"/>
    </sheetView>
  </sheetViews>
  <sheetFormatPr defaultRowHeight="18.75" x14ac:dyDescent="0.3"/>
  <cols>
    <col min="1" max="1" width="6.42578125" style="45" customWidth="1"/>
    <col min="2" max="2" width="40.7109375" style="45" customWidth="1"/>
    <col min="3" max="4" width="9.140625" style="45" customWidth="1"/>
    <col min="5" max="5" width="12" style="45" customWidth="1"/>
    <col min="6" max="6" width="13.28515625" style="45" customWidth="1"/>
    <col min="7" max="256" width="8.85546875" style="45"/>
    <col min="257" max="257" width="2.85546875" style="45" customWidth="1"/>
    <col min="258" max="258" width="6.42578125" style="45" customWidth="1"/>
    <col min="259" max="259" width="37.28515625" style="45" customWidth="1"/>
    <col min="260" max="260" width="17.85546875" style="45" customWidth="1"/>
    <col min="261" max="262" width="9.28515625" style="45" customWidth="1"/>
    <col min="263" max="512" width="8.85546875" style="45"/>
    <col min="513" max="513" width="2.85546875" style="45" customWidth="1"/>
    <col min="514" max="514" width="6.42578125" style="45" customWidth="1"/>
    <col min="515" max="515" width="37.28515625" style="45" customWidth="1"/>
    <col min="516" max="516" width="17.85546875" style="45" customWidth="1"/>
    <col min="517" max="518" width="9.28515625" style="45" customWidth="1"/>
    <col min="519" max="768" width="8.85546875" style="45"/>
    <col min="769" max="769" width="2.85546875" style="45" customWidth="1"/>
    <col min="770" max="770" width="6.42578125" style="45" customWidth="1"/>
    <col min="771" max="771" width="37.28515625" style="45" customWidth="1"/>
    <col min="772" max="772" width="17.85546875" style="45" customWidth="1"/>
    <col min="773" max="774" width="9.28515625" style="45" customWidth="1"/>
    <col min="775" max="1024" width="8.85546875" style="45"/>
    <col min="1025" max="1025" width="2.85546875" style="45" customWidth="1"/>
    <col min="1026" max="1026" width="6.42578125" style="45" customWidth="1"/>
    <col min="1027" max="1027" width="37.28515625" style="45" customWidth="1"/>
    <col min="1028" max="1028" width="17.85546875" style="45" customWidth="1"/>
    <col min="1029" max="1030" width="9.28515625" style="45" customWidth="1"/>
    <col min="1031" max="1280" width="8.85546875" style="45"/>
    <col min="1281" max="1281" width="2.85546875" style="45" customWidth="1"/>
    <col min="1282" max="1282" width="6.42578125" style="45" customWidth="1"/>
    <col min="1283" max="1283" width="37.28515625" style="45" customWidth="1"/>
    <col min="1284" max="1284" width="17.85546875" style="45" customWidth="1"/>
    <col min="1285" max="1286" width="9.28515625" style="45" customWidth="1"/>
    <col min="1287" max="1536" width="8.85546875" style="45"/>
    <col min="1537" max="1537" width="2.85546875" style="45" customWidth="1"/>
    <col min="1538" max="1538" width="6.42578125" style="45" customWidth="1"/>
    <col min="1539" max="1539" width="37.28515625" style="45" customWidth="1"/>
    <col min="1540" max="1540" width="17.85546875" style="45" customWidth="1"/>
    <col min="1541" max="1542" width="9.28515625" style="45" customWidth="1"/>
    <col min="1543" max="1792" width="8.85546875" style="45"/>
    <col min="1793" max="1793" width="2.85546875" style="45" customWidth="1"/>
    <col min="1794" max="1794" width="6.42578125" style="45" customWidth="1"/>
    <col min="1795" max="1795" width="37.28515625" style="45" customWidth="1"/>
    <col min="1796" max="1796" width="17.85546875" style="45" customWidth="1"/>
    <col min="1797" max="1798" width="9.28515625" style="45" customWidth="1"/>
    <col min="1799" max="2048" width="8.85546875" style="45"/>
    <col min="2049" max="2049" width="2.85546875" style="45" customWidth="1"/>
    <col min="2050" max="2050" width="6.42578125" style="45" customWidth="1"/>
    <col min="2051" max="2051" width="37.28515625" style="45" customWidth="1"/>
    <col min="2052" max="2052" width="17.85546875" style="45" customWidth="1"/>
    <col min="2053" max="2054" width="9.28515625" style="45" customWidth="1"/>
    <col min="2055" max="2304" width="8.85546875" style="45"/>
    <col min="2305" max="2305" width="2.85546875" style="45" customWidth="1"/>
    <col min="2306" max="2306" width="6.42578125" style="45" customWidth="1"/>
    <col min="2307" max="2307" width="37.28515625" style="45" customWidth="1"/>
    <col min="2308" max="2308" width="17.85546875" style="45" customWidth="1"/>
    <col min="2309" max="2310" width="9.28515625" style="45" customWidth="1"/>
    <col min="2311" max="2560" width="8.85546875" style="45"/>
    <col min="2561" max="2561" width="2.85546875" style="45" customWidth="1"/>
    <col min="2562" max="2562" width="6.42578125" style="45" customWidth="1"/>
    <col min="2563" max="2563" width="37.28515625" style="45" customWidth="1"/>
    <col min="2564" max="2564" width="17.85546875" style="45" customWidth="1"/>
    <col min="2565" max="2566" width="9.28515625" style="45" customWidth="1"/>
    <col min="2567" max="2816" width="8.85546875" style="45"/>
    <col min="2817" max="2817" width="2.85546875" style="45" customWidth="1"/>
    <col min="2818" max="2818" width="6.42578125" style="45" customWidth="1"/>
    <col min="2819" max="2819" width="37.28515625" style="45" customWidth="1"/>
    <col min="2820" max="2820" width="17.85546875" style="45" customWidth="1"/>
    <col min="2821" max="2822" width="9.28515625" style="45" customWidth="1"/>
    <col min="2823" max="3072" width="8.85546875" style="45"/>
    <col min="3073" max="3073" width="2.85546875" style="45" customWidth="1"/>
    <col min="3074" max="3074" width="6.42578125" style="45" customWidth="1"/>
    <col min="3075" max="3075" width="37.28515625" style="45" customWidth="1"/>
    <col min="3076" max="3076" width="17.85546875" style="45" customWidth="1"/>
    <col min="3077" max="3078" width="9.28515625" style="45" customWidth="1"/>
    <col min="3079" max="3328" width="8.85546875" style="45"/>
    <col min="3329" max="3329" width="2.85546875" style="45" customWidth="1"/>
    <col min="3330" max="3330" width="6.42578125" style="45" customWidth="1"/>
    <col min="3331" max="3331" width="37.28515625" style="45" customWidth="1"/>
    <col min="3332" max="3332" width="17.85546875" style="45" customWidth="1"/>
    <col min="3333" max="3334" width="9.28515625" style="45" customWidth="1"/>
    <col min="3335" max="3584" width="8.85546875" style="45"/>
    <col min="3585" max="3585" width="2.85546875" style="45" customWidth="1"/>
    <col min="3586" max="3586" width="6.42578125" style="45" customWidth="1"/>
    <col min="3587" max="3587" width="37.28515625" style="45" customWidth="1"/>
    <col min="3588" max="3588" width="17.85546875" style="45" customWidth="1"/>
    <col min="3589" max="3590" width="9.28515625" style="45" customWidth="1"/>
    <col min="3591" max="3840" width="8.85546875" style="45"/>
    <col min="3841" max="3841" width="2.85546875" style="45" customWidth="1"/>
    <col min="3842" max="3842" width="6.42578125" style="45" customWidth="1"/>
    <col min="3843" max="3843" width="37.28515625" style="45" customWidth="1"/>
    <col min="3844" max="3844" width="17.85546875" style="45" customWidth="1"/>
    <col min="3845" max="3846" width="9.28515625" style="45" customWidth="1"/>
    <col min="3847" max="4096" width="8.85546875" style="45"/>
    <col min="4097" max="4097" width="2.85546875" style="45" customWidth="1"/>
    <col min="4098" max="4098" width="6.42578125" style="45" customWidth="1"/>
    <col min="4099" max="4099" width="37.28515625" style="45" customWidth="1"/>
    <col min="4100" max="4100" width="17.85546875" style="45" customWidth="1"/>
    <col min="4101" max="4102" width="9.28515625" style="45" customWidth="1"/>
    <col min="4103" max="4352" width="8.85546875" style="45"/>
    <col min="4353" max="4353" width="2.85546875" style="45" customWidth="1"/>
    <col min="4354" max="4354" width="6.42578125" style="45" customWidth="1"/>
    <col min="4355" max="4355" width="37.28515625" style="45" customWidth="1"/>
    <col min="4356" max="4356" width="17.85546875" style="45" customWidth="1"/>
    <col min="4357" max="4358" width="9.28515625" style="45" customWidth="1"/>
    <col min="4359" max="4608" width="8.85546875" style="45"/>
    <col min="4609" max="4609" width="2.85546875" style="45" customWidth="1"/>
    <col min="4610" max="4610" width="6.42578125" style="45" customWidth="1"/>
    <col min="4611" max="4611" width="37.28515625" style="45" customWidth="1"/>
    <col min="4612" max="4612" width="17.85546875" style="45" customWidth="1"/>
    <col min="4613" max="4614" width="9.28515625" style="45" customWidth="1"/>
    <col min="4615" max="4864" width="8.85546875" style="45"/>
    <col min="4865" max="4865" width="2.85546875" style="45" customWidth="1"/>
    <col min="4866" max="4866" width="6.42578125" style="45" customWidth="1"/>
    <col min="4867" max="4867" width="37.28515625" style="45" customWidth="1"/>
    <col min="4868" max="4868" width="17.85546875" style="45" customWidth="1"/>
    <col min="4869" max="4870" width="9.28515625" style="45" customWidth="1"/>
    <col min="4871" max="5120" width="8.85546875" style="45"/>
    <col min="5121" max="5121" width="2.85546875" style="45" customWidth="1"/>
    <col min="5122" max="5122" width="6.42578125" style="45" customWidth="1"/>
    <col min="5123" max="5123" width="37.28515625" style="45" customWidth="1"/>
    <col min="5124" max="5124" width="17.85546875" style="45" customWidth="1"/>
    <col min="5125" max="5126" width="9.28515625" style="45" customWidth="1"/>
    <col min="5127" max="5376" width="8.85546875" style="45"/>
    <col min="5377" max="5377" width="2.85546875" style="45" customWidth="1"/>
    <col min="5378" max="5378" width="6.42578125" style="45" customWidth="1"/>
    <col min="5379" max="5379" width="37.28515625" style="45" customWidth="1"/>
    <col min="5380" max="5380" width="17.85546875" style="45" customWidth="1"/>
    <col min="5381" max="5382" width="9.28515625" style="45" customWidth="1"/>
    <col min="5383" max="5632" width="8.85546875" style="45"/>
    <col min="5633" max="5633" width="2.85546875" style="45" customWidth="1"/>
    <col min="5634" max="5634" width="6.42578125" style="45" customWidth="1"/>
    <col min="5635" max="5635" width="37.28515625" style="45" customWidth="1"/>
    <col min="5636" max="5636" width="17.85546875" style="45" customWidth="1"/>
    <col min="5637" max="5638" width="9.28515625" style="45" customWidth="1"/>
    <col min="5639" max="5888" width="8.85546875" style="45"/>
    <col min="5889" max="5889" width="2.85546875" style="45" customWidth="1"/>
    <col min="5890" max="5890" width="6.42578125" style="45" customWidth="1"/>
    <col min="5891" max="5891" width="37.28515625" style="45" customWidth="1"/>
    <col min="5892" max="5892" width="17.85546875" style="45" customWidth="1"/>
    <col min="5893" max="5894" width="9.28515625" style="45" customWidth="1"/>
    <col min="5895" max="6144" width="8.85546875" style="45"/>
    <col min="6145" max="6145" width="2.85546875" style="45" customWidth="1"/>
    <col min="6146" max="6146" width="6.42578125" style="45" customWidth="1"/>
    <col min="6147" max="6147" width="37.28515625" style="45" customWidth="1"/>
    <col min="6148" max="6148" width="17.85546875" style="45" customWidth="1"/>
    <col min="6149" max="6150" width="9.28515625" style="45" customWidth="1"/>
    <col min="6151" max="6400" width="8.85546875" style="45"/>
    <col min="6401" max="6401" width="2.85546875" style="45" customWidth="1"/>
    <col min="6402" max="6402" width="6.42578125" style="45" customWidth="1"/>
    <col min="6403" max="6403" width="37.28515625" style="45" customWidth="1"/>
    <col min="6404" max="6404" width="17.85546875" style="45" customWidth="1"/>
    <col min="6405" max="6406" width="9.28515625" style="45" customWidth="1"/>
    <col min="6407" max="6656" width="8.85546875" style="45"/>
    <col min="6657" max="6657" width="2.85546875" style="45" customWidth="1"/>
    <col min="6658" max="6658" width="6.42578125" style="45" customWidth="1"/>
    <col min="6659" max="6659" width="37.28515625" style="45" customWidth="1"/>
    <col min="6660" max="6660" width="17.85546875" style="45" customWidth="1"/>
    <col min="6661" max="6662" width="9.28515625" style="45" customWidth="1"/>
    <col min="6663" max="6912" width="8.85546875" style="45"/>
    <col min="6913" max="6913" width="2.85546875" style="45" customWidth="1"/>
    <col min="6914" max="6914" width="6.42578125" style="45" customWidth="1"/>
    <col min="6915" max="6915" width="37.28515625" style="45" customWidth="1"/>
    <col min="6916" max="6916" width="17.85546875" style="45" customWidth="1"/>
    <col min="6917" max="6918" width="9.28515625" style="45" customWidth="1"/>
    <col min="6919" max="7168" width="8.85546875" style="45"/>
    <col min="7169" max="7169" width="2.85546875" style="45" customWidth="1"/>
    <col min="7170" max="7170" width="6.42578125" style="45" customWidth="1"/>
    <col min="7171" max="7171" width="37.28515625" style="45" customWidth="1"/>
    <col min="7172" max="7172" width="17.85546875" style="45" customWidth="1"/>
    <col min="7173" max="7174" width="9.28515625" style="45" customWidth="1"/>
    <col min="7175" max="7424" width="8.85546875" style="45"/>
    <col min="7425" max="7425" width="2.85546875" style="45" customWidth="1"/>
    <col min="7426" max="7426" width="6.42578125" style="45" customWidth="1"/>
    <col min="7427" max="7427" width="37.28515625" style="45" customWidth="1"/>
    <col min="7428" max="7428" width="17.85546875" style="45" customWidth="1"/>
    <col min="7429" max="7430" width="9.28515625" style="45" customWidth="1"/>
    <col min="7431" max="7680" width="8.85546875" style="45"/>
    <col min="7681" max="7681" width="2.85546875" style="45" customWidth="1"/>
    <col min="7682" max="7682" width="6.42578125" style="45" customWidth="1"/>
    <col min="7683" max="7683" width="37.28515625" style="45" customWidth="1"/>
    <col min="7684" max="7684" width="17.85546875" style="45" customWidth="1"/>
    <col min="7685" max="7686" width="9.28515625" style="45" customWidth="1"/>
    <col min="7687" max="7936" width="8.85546875" style="45"/>
    <col min="7937" max="7937" width="2.85546875" style="45" customWidth="1"/>
    <col min="7938" max="7938" width="6.42578125" style="45" customWidth="1"/>
    <col min="7939" max="7939" width="37.28515625" style="45" customWidth="1"/>
    <col min="7940" max="7940" width="17.85546875" style="45" customWidth="1"/>
    <col min="7941" max="7942" width="9.28515625" style="45" customWidth="1"/>
    <col min="7943" max="8192" width="8.85546875" style="45"/>
    <col min="8193" max="8193" width="2.85546875" style="45" customWidth="1"/>
    <col min="8194" max="8194" width="6.42578125" style="45" customWidth="1"/>
    <col min="8195" max="8195" width="37.28515625" style="45" customWidth="1"/>
    <col min="8196" max="8196" width="17.85546875" style="45" customWidth="1"/>
    <col min="8197" max="8198" width="9.28515625" style="45" customWidth="1"/>
    <col min="8199" max="8448" width="8.85546875" style="45"/>
    <col min="8449" max="8449" width="2.85546875" style="45" customWidth="1"/>
    <col min="8450" max="8450" width="6.42578125" style="45" customWidth="1"/>
    <col min="8451" max="8451" width="37.28515625" style="45" customWidth="1"/>
    <col min="8452" max="8452" width="17.85546875" style="45" customWidth="1"/>
    <col min="8453" max="8454" width="9.28515625" style="45" customWidth="1"/>
    <col min="8455" max="8704" width="8.85546875" style="45"/>
    <col min="8705" max="8705" width="2.85546875" style="45" customWidth="1"/>
    <col min="8706" max="8706" width="6.42578125" style="45" customWidth="1"/>
    <col min="8707" max="8707" width="37.28515625" style="45" customWidth="1"/>
    <col min="8708" max="8708" width="17.85546875" style="45" customWidth="1"/>
    <col min="8709" max="8710" width="9.28515625" style="45" customWidth="1"/>
    <col min="8711" max="8960" width="8.85546875" style="45"/>
    <col min="8961" max="8961" width="2.85546875" style="45" customWidth="1"/>
    <col min="8962" max="8962" width="6.42578125" style="45" customWidth="1"/>
    <col min="8963" max="8963" width="37.28515625" style="45" customWidth="1"/>
    <col min="8964" max="8964" width="17.85546875" style="45" customWidth="1"/>
    <col min="8965" max="8966" width="9.28515625" style="45" customWidth="1"/>
    <col min="8967" max="9216" width="8.85546875" style="45"/>
    <col min="9217" max="9217" width="2.85546875" style="45" customWidth="1"/>
    <col min="9218" max="9218" width="6.42578125" style="45" customWidth="1"/>
    <col min="9219" max="9219" width="37.28515625" style="45" customWidth="1"/>
    <col min="9220" max="9220" width="17.85546875" style="45" customWidth="1"/>
    <col min="9221" max="9222" width="9.28515625" style="45" customWidth="1"/>
    <col min="9223" max="9472" width="8.85546875" style="45"/>
    <col min="9473" max="9473" width="2.85546875" style="45" customWidth="1"/>
    <col min="9474" max="9474" width="6.42578125" style="45" customWidth="1"/>
    <col min="9475" max="9475" width="37.28515625" style="45" customWidth="1"/>
    <col min="9476" max="9476" width="17.85546875" style="45" customWidth="1"/>
    <col min="9477" max="9478" width="9.28515625" style="45" customWidth="1"/>
    <col min="9479" max="9728" width="8.85546875" style="45"/>
    <col min="9729" max="9729" width="2.85546875" style="45" customWidth="1"/>
    <col min="9730" max="9730" width="6.42578125" style="45" customWidth="1"/>
    <col min="9731" max="9731" width="37.28515625" style="45" customWidth="1"/>
    <col min="9732" max="9732" width="17.85546875" style="45" customWidth="1"/>
    <col min="9733" max="9734" width="9.28515625" style="45" customWidth="1"/>
    <col min="9735" max="9984" width="8.85546875" style="45"/>
    <col min="9985" max="9985" width="2.85546875" style="45" customWidth="1"/>
    <col min="9986" max="9986" width="6.42578125" style="45" customWidth="1"/>
    <col min="9987" max="9987" width="37.28515625" style="45" customWidth="1"/>
    <col min="9988" max="9988" width="17.85546875" style="45" customWidth="1"/>
    <col min="9989" max="9990" width="9.28515625" style="45" customWidth="1"/>
    <col min="9991" max="10240" width="8.85546875" style="45"/>
    <col min="10241" max="10241" width="2.85546875" style="45" customWidth="1"/>
    <col min="10242" max="10242" width="6.42578125" style="45" customWidth="1"/>
    <col min="10243" max="10243" width="37.28515625" style="45" customWidth="1"/>
    <col min="10244" max="10244" width="17.85546875" style="45" customWidth="1"/>
    <col min="10245" max="10246" width="9.28515625" style="45" customWidth="1"/>
    <col min="10247" max="10496" width="8.85546875" style="45"/>
    <col min="10497" max="10497" width="2.85546875" style="45" customWidth="1"/>
    <col min="10498" max="10498" width="6.42578125" style="45" customWidth="1"/>
    <col min="10499" max="10499" width="37.28515625" style="45" customWidth="1"/>
    <col min="10500" max="10500" width="17.85546875" style="45" customWidth="1"/>
    <col min="10501" max="10502" width="9.28515625" style="45" customWidth="1"/>
    <col min="10503" max="10752" width="8.85546875" style="45"/>
    <col min="10753" max="10753" width="2.85546875" style="45" customWidth="1"/>
    <col min="10754" max="10754" width="6.42578125" style="45" customWidth="1"/>
    <col min="10755" max="10755" width="37.28515625" style="45" customWidth="1"/>
    <col min="10756" max="10756" width="17.85546875" style="45" customWidth="1"/>
    <col min="10757" max="10758" width="9.28515625" style="45" customWidth="1"/>
    <col min="10759" max="11008" width="8.85546875" style="45"/>
    <col min="11009" max="11009" width="2.85546875" style="45" customWidth="1"/>
    <col min="11010" max="11010" width="6.42578125" style="45" customWidth="1"/>
    <col min="11011" max="11011" width="37.28515625" style="45" customWidth="1"/>
    <col min="11012" max="11012" width="17.85546875" style="45" customWidth="1"/>
    <col min="11013" max="11014" width="9.28515625" style="45" customWidth="1"/>
    <col min="11015" max="11264" width="8.85546875" style="45"/>
    <col min="11265" max="11265" width="2.85546875" style="45" customWidth="1"/>
    <col min="11266" max="11266" width="6.42578125" style="45" customWidth="1"/>
    <col min="11267" max="11267" width="37.28515625" style="45" customWidth="1"/>
    <col min="11268" max="11268" width="17.85546875" style="45" customWidth="1"/>
    <col min="11269" max="11270" width="9.28515625" style="45" customWidth="1"/>
    <col min="11271" max="11520" width="8.85546875" style="45"/>
    <col min="11521" max="11521" width="2.85546875" style="45" customWidth="1"/>
    <col min="11522" max="11522" width="6.42578125" style="45" customWidth="1"/>
    <col min="11523" max="11523" width="37.28515625" style="45" customWidth="1"/>
    <col min="11524" max="11524" width="17.85546875" style="45" customWidth="1"/>
    <col min="11525" max="11526" width="9.28515625" style="45" customWidth="1"/>
    <col min="11527" max="11776" width="8.85546875" style="45"/>
    <col min="11777" max="11777" width="2.85546875" style="45" customWidth="1"/>
    <col min="11778" max="11778" width="6.42578125" style="45" customWidth="1"/>
    <col min="11779" max="11779" width="37.28515625" style="45" customWidth="1"/>
    <col min="11780" max="11780" width="17.85546875" style="45" customWidth="1"/>
    <col min="11781" max="11782" width="9.28515625" style="45" customWidth="1"/>
    <col min="11783" max="12032" width="8.85546875" style="45"/>
    <col min="12033" max="12033" width="2.85546875" style="45" customWidth="1"/>
    <col min="12034" max="12034" width="6.42578125" style="45" customWidth="1"/>
    <col min="12035" max="12035" width="37.28515625" style="45" customWidth="1"/>
    <col min="12036" max="12036" width="17.85546875" style="45" customWidth="1"/>
    <col min="12037" max="12038" width="9.28515625" style="45" customWidth="1"/>
    <col min="12039" max="12288" width="8.85546875" style="45"/>
    <col min="12289" max="12289" width="2.85546875" style="45" customWidth="1"/>
    <col min="12290" max="12290" width="6.42578125" style="45" customWidth="1"/>
    <col min="12291" max="12291" width="37.28515625" style="45" customWidth="1"/>
    <col min="12292" max="12292" width="17.85546875" style="45" customWidth="1"/>
    <col min="12293" max="12294" width="9.28515625" style="45" customWidth="1"/>
    <col min="12295" max="12544" width="8.85546875" style="45"/>
    <col min="12545" max="12545" width="2.85546875" style="45" customWidth="1"/>
    <col min="12546" max="12546" width="6.42578125" style="45" customWidth="1"/>
    <col min="12547" max="12547" width="37.28515625" style="45" customWidth="1"/>
    <col min="12548" max="12548" width="17.85546875" style="45" customWidth="1"/>
    <col min="12549" max="12550" width="9.28515625" style="45" customWidth="1"/>
    <col min="12551" max="12800" width="8.85546875" style="45"/>
    <col min="12801" max="12801" width="2.85546875" style="45" customWidth="1"/>
    <col min="12802" max="12802" width="6.42578125" style="45" customWidth="1"/>
    <col min="12803" max="12803" width="37.28515625" style="45" customWidth="1"/>
    <col min="12804" max="12804" width="17.85546875" style="45" customWidth="1"/>
    <col min="12805" max="12806" width="9.28515625" style="45" customWidth="1"/>
    <col min="12807" max="13056" width="8.85546875" style="45"/>
    <col min="13057" max="13057" width="2.85546875" style="45" customWidth="1"/>
    <col min="13058" max="13058" width="6.42578125" style="45" customWidth="1"/>
    <col min="13059" max="13059" width="37.28515625" style="45" customWidth="1"/>
    <col min="13060" max="13060" width="17.85546875" style="45" customWidth="1"/>
    <col min="13061" max="13062" width="9.28515625" style="45" customWidth="1"/>
    <col min="13063" max="13312" width="8.85546875" style="45"/>
    <col min="13313" max="13313" width="2.85546875" style="45" customWidth="1"/>
    <col min="13314" max="13314" width="6.42578125" style="45" customWidth="1"/>
    <col min="13315" max="13315" width="37.28515625" style="45" customWidth="1"/>
    <col min="13316" max="13316" width="17.85546875" style="45" customWidth="1"/>
    <col min="13317" max="13318" width="9.28515625" style="45" customWidth="1"/>
    <col min="13319" max="13568" width="8.85546875" style="45"/>
    <col min="13569" max="13569" width="2.85546875" style="45" customWidth="1"/>
    <col min="13570" max="13570" width="6.42578125" style="45" customWidth="1"/>
    <col min="13571" max="13571" width="37.28515625" style="45" customWidth="1"/>
    <col min="13572" max="13572" width="17.85546875" style="45" customWidth="1"/>
    <col min="13573" max="13574" width="9.28515625" style="45" customWidth="1"/>
    <col min="13575" max="13824" width="8.85546875" style="45"/>
    <col min="13825" max="13825" width="2.85546875" style="45" customWidth="1"/>
    <col min="13826" max="13826" width="6.42578125" style="45" customWidth="1"/>
    <col min="13827" max="13827" width="37.28515625" style="45" customWidth="1"/>
    <col min="13828" max="13828" width="17.85546875" style="45" customWidth="1"/>
    <col min="13829" max="13830" width="9.28515625" style="45" customWidth="1"/>
    <col min="13831" max="14080" width="8.85546875" style="45"/>
    <col min="14081" max="14081" width="2.85546875" style="45" customWidth="1"/>
    <col min="14082" max="14082" width="6.42578125" style="45" customWidth="1"/>
    <col min="14083" max="14083" width="37.28515625" style="45" customWidth="1"/>
    <col min="14084" max="14084" width="17.85546875" style="45" customWidth="1"/>
    <col min="14085" max="14086" width="9.28515625" style="45" customWidth="1"/>
    <col min="14087" max="14336" width="8.85546875" style="45"/>
    <col min="14337" max="14337" width="2.85546875" style="45" customWidth="1"/>
    <col min="14338" max="14338" width="6.42578125" style="45" customWidth="1"/>
    <col min="14339" max="14339" width="37.28515625" style="45" customWidth="1"/>
    <col min="14340" max="14340" width="17.85546875" style="45" customWidth="1"/>
    <col min="14341" max="14342" width="9.28515625" style="45" customWidth="1"/>
    <col min="14343" max="14592" width="8.85546875" style="45"/>
    <col min="14593" max="14593" width="2.85546875" style="45" customWidth="1"/>
    <col min="14594" max="14594" width="6.42578125" style="45" customWidth="1"/>
    <col min="14595" max="14595" width="37.28515625" style="45" customWidth="1"/>
    <col min="14596" max="14596" width="17.85546875" style="45" customWidth="1"/>
    <col min="14597" max="14598" width="9.28515625" style="45" customWidth="1"/>
    <col min="14599" max="14848" width="8.85546875" style="45"/>
    <col min="14849" max="14849" width="2.85546875" style="45" customWidth="1"/>
    <col min="14850" max="14850" width="6.42578125" style="45" customWidth="1"/>
    <col min="14851" max="14851" width="37.28515625" style="45" customWidth="1"/>
    <col min="14852" max="14852" width="17.85546875" style="45" customWidth="1"/>
    <col min="14853" max="14854" width="9.28515625" style="45" customWidth="1"/>
    <col min="14855" max="15104" width="8.85546875" style="45"/>
    <col min="15105" max="15105" width="2.85546875" style="45" customWidth="1"/>
    <col min="15106" max="15106" width="6.42578125" style="45" customWidth="1"/>
    <col min="15107" max="15107" width="37.28515625" style="45" customWidth="1"/>
    <col min="15108" max="15108" width="17.85546875" style="45" customWidth="1"/>
    <col min="15109" max="15110" width="9.28515625" style="45" customWidth="1"/>
    <col min="15111" max="15360" width="8.85546875" style="45"/>
    <col min="15361" max="15361" width="2.85546875" style="45" customWidth="1"/>
    <col min="15362" max="15362" width="6.42578125" style="45" customWidth="1"/>
    <col min="15363" max="15363" width="37.28515625" style="45" customWidth="1"/>
    <col min="15364" max="15364" width="17.85546875" style="45" customWidth="1"/>
    <col min="15365" max="15366" width="9.28515625" style="45" customWidth="1"/>
    <col min="15367" max="15616" width="8.85546875" style="45"/>
    <col min="15617" max="15617" width="2.85546875" style="45" customWidth="1"/>
    <col min="15618" max="15618" width="6.42578125" style="45" customWidth="1"/>
    <col min="15619" max="15619" width="37.28515625" style="45" customWidth="1"/>
    <col min="15620" max="15620" width="17.85546875" style="45" customWidth="1"/>
    <col min="15621" max="15622" width="9.28515625" style="45" customWidth="1"/>
    <col min="15623" max="15872" width="8.85546875" style="45"/>
    <col min="15873" max="15873" width="2.85546875" style="45" customWidth="1"/>
    <col min="15874" max="15874" width="6.42578125" style="45" customWidth="1"/>
    <col min="15875" max="15875" width="37.28515625" style="45" customWidth="1"/>
    <col min="15876" max="15876" width="17.85546875" style="45" customWidth="1"/>
    <col min="15877" max="15878" width="9.28515625" style="45" customWidth="1"/>
    <col min="15879" max="16128" width="8.85546875" style="45"/>
    <col min="16129" max="16129" width="2.85546875" style="45" customWidth="1"/>
    <col min="16130" max="16130" width="6.42578125" style="45" customWidth="1"/>
    <col min="16131" max="16131" width="37.28515625" style="45" customWidth="1"/>
    <col min="16132" max="16132" width="17.85546875" style="45" customWidth="1"/>
    <col min="16133" max="16134" width="9.28515625" style="45" customWidth="1"/>
    <col min="16135" max="16383" width="8.85546875" style="45"/>
    <col min="16384" max="16384" width="8.85546875" style="45" customWidth="1"/>
  </cols>
  <sheetData>
    <row r="2" spans="1:6" s="43" customFormat="1" ht="18.75" customHeight="1" x14ac:dyDescent="0.3">
      <c r="A2" s="107" t="s">
        <v>61</v>
      </c>
      <c r="B2" s="107"/>
      <c r="C2" s="107"/>
      <c r="D2" s="107"/>
      <c r="E2" s="107"/>
      <c r="F2" s="107"/>
    </row>
    <row r="3" spans="1:6" s="43" customFormat="1" ht="18.75" customHeight="1" x14ac:dyDescent="0.3">
      <c r="A3" s="107" t="s">
        <v>62</v>
      </c>
      <c r="B3" s="107"/>
      <c r="C3" s="107"/>
      <c r="D3" s="107"/>
      <c r="E3" s="107"/>
      <c r="F3" s="107"/>
    </row>
    <row r="4" spans="1:6" ht="9" customHeight="1" x14ac:dyDescent="0.3"/>
    <row r="5" spans="1:6" s="46" customFormat="1" ht="28.15" customHeight="1" x14ac:dyDescent="0.25">
      <c r="A5" s="112" t="s">
        <v>37</v>
      </c>
      <c r="B5" s="112"/>
      <c r="C5" s="112"/>
      <c r="D5" s="112"/>
      <c r="E5" s="112"/>
      <c r="F5" s="112"/>
    </row>
    <row r="6" spans="1:6" ht="13.9" customHeight="1" x14ac:dyDescent="0.3"/>
    <row r="7" spans="1:6" x14ac:dyDescent="0.3">
      <c r="A7" s="108" t="s">
        <v>60</v>
      </c>
      <c r="B7" s="108"/>
      <c r="C7" s="108"/>
      <c r="D7" s="108"/>
      <c r="E7" s="108"/>
      <c r="F7" s="108"/>
    </row>
    <row r="8" spans="1:6" x14ac:dyDescent="0.3">
      <c r="D8" s="48"/>
    </row>
    <row r="9" spans="1:6" s="44" customFormat="1" ht="37.5" x14ac:dyDescent="0.25">
      <c r="A9" s="49" t="s">
        <v>1</v>
      </c>
      <c r="B9" s="49" t="s">
        <v>53</v>
      </c>
      <c r="C9" s="49" t="s">
        <v>54</v>
      </c>
      <c r="D9" s="49" t="s">
        <v>63</v>
      </c>
      <c r="E9" s="49" t="s">
        <v>55</v>
      </c>
      <c r="F9" s="49" t="s">
        <v>25</v>
      </c>
    </row>
    <row r="10" spans="1:6" ht="15" customHeight="1" x14ac:dyDescent="0.3">
      <c r="A10" s="50"/>
      <c r="B10" s="51"/>
      <c r="C10" s="52"/>
      <c r="D10" s="52"/>
      <c r="E10" s="53"/>
      <c r="F10" s="54">
        <f>E10*D10</f>
        <v>0</v>
      </c>
    </row>
    <row r="11" spans="1:6" ht="15" customHeight="1" x14ac:dyDescent="0.3">
      <c r="A11" s="50"/>
      <c r="B11" s="51"/>
      <c r="C11" s="52"/>
      <c r="D11" s="52"/>
      <c r="E11" s="53"/>
      <c r="F11" s="54">
        <f>E11*D11</f>
        <v>0</v>
      </c>
    </row>
    <row r="12" spans="1:6" ht="15" customHeight="1" x14ac:dyDescent="0.3">
      <c r="A12" s="50"/>
      <c r="B12" s="51"/>
      <c r="C12" s="52"/>
      <c r="D12" s="52"/>
      <c r="E12" s="53"/>
      <c r="F12" s="54">
        <f t="shared" ref="F12:F20" si="0">E12*D12</f>
        <v>0</v>
      </c>
    </row>
    <row r="13" spans="1:6" ht="15" customHeight="1" x14ac:dyDescent="0.3">
      <c r="A13" s="50"/>
      <c r="B13" s="51"/>
      <c r="C13" s="52"/>
      <c r="D13" s="52"/>
      <c r="E13" s="53"/>
      <c r="F13" s="54">
        <f t="shared" si="0"/>
        <v>0</v>
      </c>
    </row>
    <row r="14" spans="1:6" ht="15" customHeight="1" x14ac:dyDescent="0.3">
      <c r="A14" s="50"/>
      <c r="B14" s="51"/>
      <c r="C14" s="52"/>
      <c r="D14" s="52"/>
      <c r="E14" s="53"/>
      <c r="F14" s="54">
        <f t="shared" si="0"/>
        <v>0</v>
      </c>
    </row>
    <row r="15" spans="1:6" ht="15" customHeight="1" x14ac:dyDescent="0.3">
      <c r="A15" s="50"/>
      <c r="B15" s="51"/>
      <c r="C15" s="52"/>
      <c r="D15" s="52"/>
      <c r="E15" s="53"/>
      <c r="F15" s="54">
        <f t="shared" si="0"/>
        <v>0</v>
      </c>
    </row>
    <row r="16" spans="1:6" ht="15" customHeight="1" x14ac:dyDescent="0.3">
      <c r="A16" s="50"/>
      <c r="B16" s="51"/>
      <c r="C16" s="52"/>
      <c r="D16" s="52"/>
      <c r="E16" s="53"/>
      <c r="F16" s="54">
        <f>E16*D16</f>
        <v>0</v>
      </c>
    </row>
    <row r="17" spans="1:6" ht="15" customHeight="1" x14ac:dyDescent="0.3">
      <c r="A17" s="50"/>
      <c r="B17" s="51"/>
      <c r="C17" s="52"/>
      <c r="D17" s="52"/>
      <c r="E17" s="53"/>
      <c r="F17" s="54">
        <f t="shared" si="0"/>
        <v>0</v>
      </c>
    </row>
    <row r="18" spans="1:6" ht="15" customHeight="1" x14ac:dyDescent="0.3">
      <c r="A18" s="50"/>
      <c r="B18" s="51"/>
      <c r="C18" s="52"/>
      <c r="D18" s="52"/>
      <c r="E18" s="53"/>
      <c r="F18" s="54">
        <f t="shared" si="0"/>
        <v>0</v>
      </c>
    </row>
    <row r="19" spans="1:6" ht="15" customHeight="1" x14ac:dyDescent="0.3">
      <c r="A19" s="50"/>
      <c r="B19" s="51"/>
      <c r="C19" s="52"/>
      <c r="D19" s="52"/>
      <c r="E19" s="53"/>
      <c r="F19" s="54">
        <f t="shared" si="0"/>
        <v>0</v>
      </c>
    </row>
    <row r="20" spans="1:6" ht="15" customHeight="1" x14ac:dyDescent="0.3">
      <c r="A20" s="50"/>
      <c r="B20" s="51"/>
      <c r="C20" s="52"/>
      <c r="D20" s="52"/>
      <c r="E20" s="53"/>
      <c r="F20" s="54">
        <f t="shared" si="0"/>
        <v>0</v>
      </c>
    </row>
    <row r="21" spans="1:6" s="43" customFormat="1" ht="15" customHeight="1" x14ac:dyDescent="0.3">
      <c r="A21" s="109" t="s">
        <v>7</v>
      </c>
      <c r="B21" s="110"/>
      <c r="C21" s="110"/>
      <c r="D21" s="110"/>
      <c r="E21" s="111"/>
      <c r="F21" s="55">
        <f>SUM(F10:F20)</f>
        <v>0</v>
      </c>
    </row>
    <row r="22" spans="1:6" x14ac:dyDescent="0.3">
      <c r="B22" s="56"/>
      <c r="C22" s="56"/>
      <c r="D22" s="57"/>
    </row>
    <row r="23" spans="1:6" x14ac:dyDescent="0.3">
      <c r="B23" s="56"/>
      <c r="C23" s="56"/>
    </row>
    <row r="24" spans="1:6" x14ac:dyDescent="0.3">
      <c r="B24" s="56"/>
      <c r="C24" s="56"/>
    </row>
    <row r="25" spans="1:6" x14ac:dyDescent="0.3">
      <c r="A25" s="16" t="s">
        <v>46</v>
      </c>
      <c r="B25" s="56"/>
      <c r="C25" s="56"/>
    </row>
    <row r="26" spans="1:6" x14ac:dyDescent="0.3">
      <c r="A26" s="16"/>
      <c r="B26" s="56"/>
      <c r="C26" s="56"/>
    </row>
    <row r="27" spans="1:6" x14ac:dyDescent="0.3">
      <c r="A27" s="16" t="s">
        <v>19</v>
      </c>
      <c r="B27" s="56"/>
      <c r="C27" s="56"/>
    </row>
    <row r="28" spans="1:6" x14ac:dyDescent="0.3">
      <c r="A28" s="16"/>
    </row>
    <row r="29" spans="1:6" x14ac:dyDescent="0.3">
      <c r="A29" s="16" t="s">
        <v>20</v>
      </c>
    </row>
  </sheetData>
  <mergeCells count="5">
    <mergeCell ref="A2:F2"/>
    <mergeCell ref="A3:F3"/>
    <mergeCell ref="A7:F7"/>
    <mergeCell ref="A21:E21"/>
    <mergeCell ref="A5:F5"/>
  </mergeCells>
  <pageMargins left="0.75" right="0.75" top="1" bottom="1" header="0.5" footer="0.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0B148F-6DF7-446C-BAB1-79EB2CFC84B4}">
  <dimension ref="A2:F40"/>
  <sheetViews>
    <sheetView tabSelected="1" view="pageBreakPreview" zoomScaleNormal="100" zoomScaleSheetLayoutView="100" workbookViewId="0">
      <selection activeCell="A34" sqref="A34:A38"/>
    </sheetView>
  </sheetViews>
  <sheetFormatPr defaultRowHeight="18.75" x14ac:dyDescent="0.3"/>
  <cols>
    <col min="1" max="1" width="6.42578125" style="45" customWidth="1"/>
    <col min="2" max="2" width="40.140625" style="45" customWidth="1"/>
    <col min="3" max="3" width="9.7109375" style="45" customWidth="1"/>
    <col min="4" max="4" width="11.85546875" style="45" customWidth="1"/>
    <col min="5" max="5" width="12" style="45" customWidth="1"/>
    <col min="6" max="6" width="12.28515625" style="45" customWidth="1"/>
    <col min="7" max="254" width="8.85546875" style="45"/>
    <col min="255" max="255" width="2.85546875" style="45" customWidth="1"/>
    <col min="256" max="256" width="6.42578125" style="45" customWidth="1"/>
    <col min="257" max="257" width="32.28515625" style="45" customWidth="1"/>
    <col min="258" max="258" width="8.5703125" style="45" customWidth="1"/>
    <col min="259" max="259" width="9.28515625" style="45" customWidth="1"/>
    <col min="260" max="260" width="8.85546875" style="45"/>
    <col min="261" max="261" width="9.7109375" style="45" customWidth="1"/>
    <col min="262" max="510" width="8.85546875" style="45"/>
    <col min="511" max="511" width="2.85546875" style="45" customWidth="1"/>
    <col min="512" max="512" width="6.42578125" style="45" customWidth="1"/>
    <col min="513" max="513" width="32.28515625" style="45" customWidth="1"/>
    <col min="514" max="514" width="8.5703125" style="45" customWidth="1"/>
    <col min="515" max="515" width="9.28515625" style="45" customWidth="1"/>
    <col min="516" max="516" width="8.85546875" style="45"/>
    <col min="517" max="517" width="9.7109375" style="45" customWidth="1"/>
    <col min="518" max="766" width="8.85546875" style="45"/>
    <col min="767" max="767" width="2.85546875" style="45" customWidth="1"/>
    <col min="768" max="768" width="6.42578125" style="45" customWidth="1"/>
    <col min="769" max="769" width="32.28515625" style="45" customWidth="1"/>
    <col min="770" max="770" width="8.5703125" style="45" customWidth="1"/>
    <col min="771" max="771" width="9.28515625" style="45" customWidth="1"/>
    <col min="772" max="772" width="8.85546875" style="45"/>
    <col min="773" max="773" width="9.7109375" style="45" customWidth="1"/>
    <col min="774" max="1022" width="8.85546875" style="45"/>
    <col min="1023" max="1023" width="2.85546875" style="45" customWidth="1"/>
    <col min="1024" max="1024" width="6.42578125" style="45" customWidth="1"/>
    <col min="1025" max="1025" width="32.28515625" style="45" customWidth="1"/>
    <col min="1026" max="1026" width="8.5703125" style="45" customWidth="1"/>
    <col min="1027" max="1027" width="9.28515625" style="45" customWidth="1"/>
    <col min="1028" max="1028" width="8.85546875" style="45"/>
    <col min="1029" max="1029" width="9.7109375" style="45" customWidth="1"/>
    <col min="1030" max="1278" width="8.85546875" style="45"/>
    <col min="1279" max="1279" width="2.85546875" style="45" customWidth="1"/>
    <col min="1280" max="1280" width="6.42578125" style="45" customWidth="1"/>
    <col min="1281" max="1281" width="32.28515625" style="45" customWidth="1"/>
    <col min="1282" max="1282" width="8.5703125" style="45" customWidth="1"/>
    <col min="1283" max="1283" width="9.28515625" style="45" customWidth="1"/>
    <col min="1284" max="1284" width="8.85546875" style="45"/>
    <col min="1285" max="1285" width="9.7109375" style="45" customWidth="1"/>
    <col min="1286" max="1534" width="8.85546875" style="45"/>
    <col min="1535" max="1535" width="2.85546875" style="45" customWidth="1"/>
    <col min="1536" max="1536" width="6.42578125" style="45" customWidth="1"/>
    <col min="1537" max="1537" width="32.28515625" style="45" customWidth="1"/>
    <col min="1538" max="1538" width="8.5703125" style="45" customWidth="1"/>
    <col min="1539" max="1539" width="9.28515625" style="45" customWidth="1"/>
    <col min="1540" max="1540" width="8.85546875" style="45"/>
    <col min="1541" max="1541" width="9.7109375" style="45" customWidth="1"/>
    <col min="1542" max="1790" width="8.85546875" style="45"/>
    <col min="1791" max="1791" width="2.85546875" style="45" customWidth="1"/>
    <col min="1792" max="1792" width="6.42578125" style="45" customWidth="1"/>
    <col min="1793" max="1793" width="32.28515625" style="45" customWidth="1"/>
    <col min="1794" max="1794" width="8.5703125" style="45" customWidth="1"/>
    <col min="1795" max="1795" width="9.28515625" style="45" customWidth="1"/>
    <col min="1796" max="1796" width="8.85546875" style="45"/>
    <col min="1797" max="1797" width="9.7109375" style="45" customWidth="1"/>
    <col min="1798" max="2046" width="8.85546875" style="45"/>
    <col min="2047" max="2047" width="2.85546875" style="45" customWidth="1"/>
    <col min="2048" max="2048" width="6.42578125" style="45" customWidth="1"/>
    <col min="2049" max="2049" width="32.28515625" style="45" customWidth="1"/>
    <col min="2050" max="2050" width="8.5703125" style="45" customWidth="1"/>
    <col min="2051" max="2051" width="9.28515625" style="45" customWidth="1"/>
    <col min="2052" max="2052" width="8.85546875" style="45"/>
    <col min="2053" max="2053" width="9.7109375" style="45" customWidth="1"/>
    <col min="2054" max="2302" width="8.85546875" style="45"/>
    <col min="2303" max="2303" width="2.85546875" style="45" customWidth="1"/>
    <col min="2304" max="2304" width="6.42578125" style="45" customWidth="1"/>
    <col min="2305" max="2305" width="32.28515625" style="45" customWidth="1"/>
    <col min="2306" max="2306" width="8.5703125" style="45" customWidth="1"/>
    <col min="2307" max="2307" width="9.28515625" style="45" customWidth="1"/>
    <col min="2308" max="2308" width="8.85546875" style="45"/>
    <col min="2309" max="2309" width="9.7109375" style="45" customWidth="1"/>
    <col min="2310" max="2558" width="8.85546875" style="45"/>
    <col min="2559" max="2559" width="2.85546875" style="45" customWidth="1"/>
    <col min="2560" max="2560" width="6.42578125" style="45" customWidth="1"/>
    <col min="2561" max="2561" width="32.28515625" style="45" customWidth="1"/>
    <col min="2562" max="2562" width="8.5703125" style="45" customWidth="1"/>
    <col min="2563" max="2563" width="9.28515625" style="45" customWidth="1"/>
    <col min="2564" max="2564" width="8.85546875" style="45"/>
    <col min="2565" max="2565" width="9.7109375" style="45" customWidth="1"/>
    <col min="2566" max="2814" width="8.85546875" style="45"/>
    <col min="2815" max="2815" width="2.85546875" style="45" customWidth="1"/>
    <col min="2816" max="2816" width="6.42578125" style="45" customWidth="1"/>
    <col min="2817" max="2817" width="32.28515625" style="45" customWidth="1"/>
    <col min="2818" max="2818" width="8.5703125" style="45" customWidth="1"/>
    <col min="2819" max="2819" width="9.28515625" style="45" customWidth="1"/>
    <col min="2820" max="2820" width="8.85546875" style="45"/>
    <col min="2821" max="2821" width="9.7109375" style="45" customWidth="1"/>
    <col min="2822" max="3070" width="8.85546875" style="45"/>
    <col min="3071" max="3071" width="2.85546875" style="45" customWidth="1"/>
    <col min="3072" max="3072" width="6.42578125" style="45" customWidth="1"/>
    <col min="3073" max="3073" width="32.28515625" style="45" customWidth="1"/>
    <col min="3074" max="3074" width="8.5703125" style="45" customWidth="1"/>
    <col min="3075" max="3075" width="9.28515625" style="45" customWidth="1"/>
    <col min="3076" max="3076" width="8.85546875" style="45"/>
    <col min="3077" max="3077" width="9.7109375" style="45" customWidth="1"/>
    <col min="3078" max="3326" width="8.85546875" style="45"/>
    <col min="3327" max="3327" width="2.85546875" style="45" customWidth="1"/>
    <col min="3328" max="3328" width="6.42578125" style="45" customWidth="1"/>
    <col min="3329" max="3329" width="32.28515625" style="45" customWidth="1"/>
    <col min="3330" max="3330" width="8.5703125" style="45" customWidth="1"/>
    <col min="3331" max="3331" width="9.28515625" style="45" customWidth="1"/>
    <col min="3332" max="3332" width="8.85546875" style="45"/>
    <col min="3333" max="3333" width="9.7109375" style="45" customWidth="1"/>
    <col min="3334" max="3582" width="8.85546875" style="45"/>
    <col min="3583" max="3583" width="2.85546875" style="45" customWidth="1"/>
    <col min="3584" max="3584" width="6.42578125" style="45" customWidth="1"/>
    <col min="3585" max="3585" width="32.28515625" style="45" customWidth="1"/>
    <col min="3586" max="3586" width="8.5703125" style="45" customWidth="1"/>
    <col min="3587" max="3587" width="9.28515625" style="45" customWidth="1"/>
    <col min="3588" max="3588" width="8.85546875" style="45"/>
    <col min="3589" max="3589" width="9.7109375" style="45" customWidth="1"/>
    <col min="3590" max="3838" width="8.85546875" style="45"/>
    <col min="3839" max="3839" width="2.85546875" style="45" customWidth="1"/>
    <col min="3840" max="3840" width="6.42578125" style="45" customWidth="1"/>
    <col min="3841" max="3841" width="32.28515625" style="45" customWidth="1"/>
    <col min="3842" max="3842" width="8.5703125" style="45" customWidth="1"/>
    <col min="3843" max="3843" width="9.28515625" style="45" customWidth="1"/>
    <col min="3844" max="3844" width="8.85546875" style="45"/>
    <col min="3845" max="3845" width="9.7109375" style="45" customWidth="1"/>
    <col min="3846" max="4094" width="8.85546875" style="45"/>
    <col min="4095" max="4095" width="2.85546875" style="45" customWidth="1"/>
    <col min="4096" max="4096" width="6.42578125" style="45" customWidth="1"/>
    <col min="4097" max="4097" width="32.28515625" style="45" customWidth="1"/>
    <col min="4098" max="4098" width="8.5703125" style="45" customWidth="1"/>
    <col min="4099" max="4099" width="9.28515625" style="45" customWidth="1"/>
    <col min="4100" max="4100" width="8.85546875" style="45"/>
    <col min="4101" max="4101" width="9.7109375" style="45" customWidth="1"/>
    <col min="4102" max="4350" width="8.85546875" style="45"/>
    <col min="4351" max="4351" width="2.85546875" style="45" customWidth="1"/>
    <col min="4352" max="4352" width="6.42578125" style="45" customWidth="1"/>
    <col min="4353" max="4353" width="32.28515625" style="45" customWidth="1"/>
    <col min="4354" max="4354" width="8.5703125" style="45" customWidth="1"/>
    <col min="4355" max="4355" width="9.28515625" style="45" customWidth="1"/>
    <col min="4356" max="4356" width="8.85546875" style="45"/>
    <col min="4357" max="4357" width="9.7109375" style="45" customWidth="1"/>
    <col min="4358" max="4606" width="8.85546875" style="45"/>
    <col min="4607" max="4607" width="2.85546875" style="45" customWidth="1"/>
    <col min="4608" max="4608" width="6.42578125" style="45" customWidth="1"/>
    <col min="4609" max="4609" width="32.28515625" style="45" customWidth="1"/>
    <col min="4610" max="4610" width="8.5703125" style="45" customWidth="1"/>
    <col min="4611" max="4611" width="9.28515625" style="45" customWidth="1"/>
    <col min="4612" max="4612" width="8.85546875" style="45"/>
    <col min="4613" max="4613" width="9.7109375" style="45" customWidth="1"/>
    <col min="4614" max="4862" width="8.85546875" style="45"/>
    <col min="4863" max="4863" width="2.85546875" style="45" customWidth="1"/>
    <col min="4864" max="4864" width="6.42578125" style="45" customWidth="1"/>
    <col min="4865" max="4865" width="32.28515625" style="45" customWidth="1"/>
    <col min="4866" max="4866" width="8.5703125" style="45" customWidth="1"/>
    <col min="4867" max="4867" width="9.28515625" style="45" customWidth="1"/>
    <col min="4868" max="4868" width="8.85546875" style="45"/>
    <col min="4869" max="4869" width="9.7109375" style="45" customWidth="1"/>
    <col min="4870" max="5118" width="8.85546875" style="45"/>
    <col min="5119" max="5119" width="2.85546875" style="45" customWidth="1"/>
    <col min="5120" max="5120" width="6.42578125" style="45" customWidth="1"/>
    <col min="5121" max="5121" width="32.28515625" style="45" customWidth="1"/>
    <col min="5122" max="5122" width="8.5703125" style="45" customWidth="1"/>
    <col min="5123" max="5123" width="9.28515625" style="45" customWidth="1"/>
    <col min="5124" max="5124" width="8.85546875" style="45"/>
    <col min="5125" max="5125" width="9.7109375" style="45" customWidth="1"/>
    <col min="5126" max="5374" width="8.85546875" style="45"/>
    <col min="5375" max="5375" width="2.85546875" style="45" customWidth="1"/>
    <col min="5376" max="5376" width="6.42578125" style="45" customWidth="1"/>
    <col min="5377" max="5377" width="32.28515625" style="45" customWidth="1"/>
    <col min="5378" max="5378" width="8.5703125" style="45" customWidth="1"/>
    <col min="5379" max="5379" width="9.28515625" style="45" customWidth="1"/>
    <col min="5380" max="5380" width="8.85546875" style="45"/>
    <col min="5381" max="5381" width="9.7109375" style="45" customWidth="1"/>
    <col min="5382" max="5630" width="8.85546875" style="45"/>
    <col min="5631" max="5631" width="2.85546875" style="45" customWidth="1"/>
    <col min="5632" max="5632" width="6.42578125" style="45" customWidth="1"/>
    <col min="5633" max="5633" width="32.28515625" style="45" customWidth="1"/>
    <col min="5634" max="5634" width="8.5703125" style="45" customWidth="1"/>
    <col min="5635" max="5635" width="9.28515625" style="45" customWidth="1"/>
    <col min="5636" max="5636" width="8.85546875" style="45"/>
    <col min="5637" max="5637" width="9.7109375" style="45" customWidth="1"/>
    <col min="5638" max="5886" width="8.85546875" style="45"/>
    <col min="5887" max="5887" width="2.85546875" style="45" customWidth="1"/>
    <col min="5888" max="5888" width="6.42578125" style="45" customWidth="1"/>
    <col min="5889" max="5889" width="32.28515625" style="45" customWidth="1"/>
    <col min="5890" max="5890" width="8.5703125" style="45" customWidth="1"/>
    <col min="5891" max="5891" width="9.28515625" style="45" customWidth="1"/>
    <col min="5892" max="5892" width="8.85546875" style="45"/>
    <col min="5893" max="5893" width="9.7109375" style="45" customWidth="1"/>
    <col min="5894" max="6142" width="8.85546875" style="45"/>
    <col min="6143" max="6143" width="2.85546875" style="45" customWidth="1"/>
    <col min="6144" max="6144" width="6.42578125" style="45" customWidth="1"/>
    <col min="6145" max="6145" width="32.28515625" style="45" customWidth="1"/>
    <col min="6146" max="6146" width="8.5703125" style="45" customWidth="1"/>
    <col min="6147" max="6147" width="9.28515625" style="45" customWidth="1"/>
    <col min="6148" max="6148" width="8.85546875" style="45"/>
    <col min="6149" max="6149" width="9.7109375" style="45" customWidth="1"/>
    <col min="6150" max="6398" width="8.85546875" style="45"/>
    <col min="6399" max="6399" width="2.85546875" style="45" customWidth="1"/>
    <col min="6400" max="6400" width="6.42578125" style="45" customWidth="1"/>
    <col min="6401" max="6401" width="32.28515625" style="45" customWidth="1"/>
    <col min="6402" max="6402" width="8.5703125" style="45" customWidth="1"/>
    <col min="6403" max="6403" width="9.28515625" style="45" customWidth="1"/>
    <col min="6404" max="6404" width="8.85546875" style="45"/>
    <col min="6405" max="6405" width="9.7109375" style="45" customWidth="1"/>
    <col min="6406" max="6654" width="8.85546875" style="45"/>
    <col min="6655" max="6655" width="2.85546875" style="45" customWidth="1"/>
    <col min="6656" max="6656" width="6.42578125" style="45" customWidth="1"/>
    <col min="6657" max="6657" width="32.28515625" style="45" customWidth="1"/>
    <col min="6658" max="6658" width="8.5703125" style="45" customWidth="1"/>
    <col min="6659" max="6659" width="9.28515625" style="45" customWidth="1"/>
    <col min="6660" max="6660" width="8.85546875" style="45"/>
    <col min="6661" max="6661" width="9.7109375" style="45" customWidth="1"/>
    <col min="6662" max="6910" width="8.85546875" style="45"/>
    <col min="6911" max="6911" width="2.85546875" style="45" customWidth="1"/>
    <col min="6912" max="6912" width="6.42578125" style="45" customWidth="1"/>
    <col min="6913" max="6913" width="32.28515625" style="45" customWidth="1"/>
    <col min="6914" max="6914" width="8.5703125" style="45" customWidth="1"/>
    <col min="6915" max="6915" width="9.28515625" style="45" customWidth="1"/>
    <col min="6916" max="6916" width="8.85546875" style="45"/>
    <col min="6917" max="6917" width="9.7109375" style="45" customWidth="1"/>
    <col min="6918" max="7166" width="8.85546875" style="45"/>
    <col min="7167" max="7167" width="2.85546875" style="45" customWidth="1"/>
    <col min="7168" max="7168" width="6.42578125" style="45" customWidth="1"/>
    <col min="7169" max="7169" width="32.28515625" style="45" customWidth="1"/>
    <col min="7170" max="7170" width="8.5703125" style="45" customWidth="1"/>
    <col min="7171" max="7171" width="9.28515625" style="45" customWidth="1"/>
    <col min="7172" max="7172" width="8.85546875" style="45"/>
    <col min="7173" max="7173" width="9.7109375" style="45" customWidth="1"/>
    <col min="7174" max="7422" width="8.85546875" style="45"/>
    <col min="7423" max="7423" width="2.85546875" style="45" customWidth="1"/>
    <col min="7424" max="7424" width="6.42578125" style="45" customWidth="1"/>
    <col min="7425" max="7425" width="32.28515625" style="45" customWidth="1"/>
    <col min="7426" max="7426" width="8.5703125" style="45" customWidth="1"/>
    <col min="7427" max="7427" width="9.28515625" style="45" customWidth="1"/>
    <col min="7428" max="7428" width="8.85546875" style="45"/>
    <col min="7429" max="7429" width="9.7109375" style="45" customWidth="1"/>
    <col min="7430" max="7678" width="8.85546875" style="45"/>
    <col min="7679" max="7679" width="2.85546875" style="45" customWidth="1"/>
    <col min="7680" max="7680" width="6.42578125" style="45" customWidth="1"/>
    <col min="7681" max="7681" width="32.28515625" style="45" customWidth="1"/>
    <col min="7682" max="7682" width="8.5703125" style="45" customWidth="1"/>
    <col min="7683" max="7683" width="9.28515625" style="45" customWidth="1"/>
    <col min="7684" max="7684" width="8.85546875" style="45"/>
    <col min="7685" max="7685" width="9.7109375" style="45" customWidth="1"/>
    <col min="7686" max="7934" width="8.85546875" style="45"/>
    <col min="7935" max="7935" width="2.85546875" style="45" customWidth="1"/>
    <col min="7936" max="7936" width="6.42578125" style="45" customWidth="1"/>
    <col min="7937" max="7937" width="32.28515625" style="45" customWidth="1"/>
    <col min="7938" max="7938" width="8.5703125" style="45" customWidth="1"/>
    <col min="7939" max="7939" width="9.28515625" style="45" customWidth="1"/>
    <col min="7940" max="7940" width="8.85546875" style="45"/>
    <col min="7941" max="7941" width="9.7109375" style="45" customWidth="1"/>
    <col min="7942" max="8190" width="8.85546875" style="45"/>
    <col min="8191" max="8191" width="2.85546875" style="45" customWidth="1"/>
    <col min="8192" max="8192" width="6.42578125" style="45" customWidth="1"/>
    <col min="8193" max="8193" width="32.28515625" style="45" customWidth="1"/>
    <col min="8194" max="8194" width="8.5703125" style="45" customWidth="1"/>
    <col min="8195" max="8195" width="9.28515625" style="45" customWidth="1"/>
    <col min="8196" max="8196" width="8.85546875" style="45"/>
    <col min="8197" max="8197" width="9.7109375" style="45" customWidth="1"/>
    <col min="8198" max="8446" width="8.85546875" style="45"/>
    <col min="8447" max="8447" width="2.85546875" style="45" customWidth="1"/>
    <col min="8448" max="8448" width="6.42578125" style="45" customWidth="1"/>
    <col min="8449" max="8449" width="32.28515625" style="45" customWidth="1"/>
    <col min="8450" max="8450" width="8.5703125" style="45" customWidth="1"/>
    <col min="8451" max="8451" width="9.28515625" style="45" customWidth="1"/>
    <col min="8452" max="8452" width="8.85546875" style="45"/>
    <col min="8453" max="8453" width="9.7109375" style="45" customWidth="1"/>
    <col min="8454" max="8702" width="8.85546875" style="45"/>
    <col min="8703" max="8703" width="2.85546875" style="45" customWidth="1"/>
    <col min="8704" max="8704" width="6.42578125" style="45" customWidth="1"/>
    <col min="8705" max="8705" width="32.28515625" style="45" customWidth="1"/>
    <col min="8706" max="8706" width="8.5703125" style="45" customWidth="1"/>
    <col min="8707" max="8707" width="9.28515625" style="45" customWidth="1"/>
    <col min="8708" max="8708" width="8.85546875" style="45"/>
    <col min="8709" max="8709" width="9.7109375" style="45" customWidth="1"/>
    <col min="8710" max="8958" width="8.85546875" style="45"/>
    <col min="8959" max="8959" width="2.85546875" style="45" customWidth="1"/>
    <col min="8960" max="8960" width="6.42578125" style="45" customWidth="1"/>
    <col min="8961" max="8961" width="32.28515625" style="45" customWidth="1"/>
    <col min="8962" max="8962" width="8.5703125" style="45" customWidth="1"/>
    <col min="8963" max="8963" width="9.28515625" style="45" customWidth="1"/>
    <col min="8964" max="8964" width="8.85546875" style="45"/>
    <col min="8965" max="8965" width="9.7109375" style="45" customWidth="1"/>
    <col min="8966" max="9214" width="8.85546875" style="45"/>
    <col min="9215" max="9215" width="2.85546875" style="45" customWidth="1"/>
    <col min="9216" max="9216" width="6.42578125" style="45" customWidth="1"/>
    <col min="9217" max="9217" width="32.28515625" style="45" customWidth="1"/>
    <col min="9218" max="9218" width="8.5703125" style="45" customWidth="1"/>
    <col min="9219" max="9219" width="9.28515625" style="45" customWidth="1"/>
    <col min="9220" max="9220" width="8.85546875" style="45"/>
    <col min="9221" max="9221" width="9.7109375" style="45" customWidth="1"/>
    <col min="9222" max="9470" width="8.85546875" style="45"/>
    <col min="9471" max="9471" width="2.85546875" style="45" customWidth="1"/>
    <col min="9472" max="9472" width="6.42578125" style="45" customWidth="1"/>
    <col min="9473" max="9473" width="32.28515625" style="45" customWidth="1"/>
    <col min="9474" max="9474" width="8.5703125" style="45" customWidth="1"/>
    <col min="9475" max="9475" width="9.28515625" style="45" customWidth="1"/>
    <col min="9476" max="9476" width="8.85546875" style="45"/>
    <col min="9477" max="9477" width="9.7109375" style="45" customWidth="1"/>
    <col min="9478" max="9726" width="8.85546875" style="45"/>
    <col min="9727" max="9727" width="2.85546875" style="45" customWidth="1"/>
    <col min="9728" max="9728" width="6.42578125" style="45" customWidth="1"/>
    <col min="9729" max="9729" width="32.28515625" style="45" customWidth="1"/>
    <col min="9730" max="9730" width="8.5703125" style="45" customWidth="1"/>
    <col min="9731" max="9731" width="9.28515625" style="45" customWidth="1"/>
    <col min="9732" max="9732" width="8.85546875" style="45"/>
    <col min="9733" max="9733" width="9.7109375" style="45" customWidth="1"/>
    <col min="9734" max="9982" width="8.85546875" style="45"/>
    <col min="9983" max="9983" width="2.85546875" style="45" customWidth="1"/>
    <col min="9984" max="9984" width="6.42578125" style="45" customWidth="1"/>
    <col min="9985" max="9985" width="32.28515625" style="45" customWidth="1"/>
    <col min="9986" max="9986" width="8.5703125" style="45" customWidth="1"/>
    <col min="9987" max="9987" width="9.28515625" style="45" customWidth="1"/>
    <col min="9988" max="9988" width="8.85546875" style="45"/>
    <col min="9989" max="9989" width="9.7109375" style="45" customWidth="1"/>
    <col min="9990" max="10238" width="8.85546875" style="45"/>
    <col min="10239" max="10239" width="2.85546875" style="45" customWidth="1"/>
    <col min="10240" max="10240" width="6.42578125" style="45" customWidth="1"/>
    <col min="10241" max="10241" width="32.28515625" style="45" customWidth="1"/>
    <col min="10242" max="10242" width="8.5703125" style="45" customWidth="1"/>
    <col min="10243" max="10243" width="9.28515625" style="45" customWidth="1"/>
    <col min="10244" max="10244" width="8.85546875" style="45"/>
    <col min="10245" max="10245" width="9.7109375" style="45" customWidth="1"/>
    <col min="10246" max="10494" width="8.85546875" style="45"/>
    <col min="10495" max="10495" width="2.85546875" style="45" customWidth="1"/>
    <col min="10496" max="10496" width="6.42578125" style="45" customWidth="1"/>
    <col min="10497" max="10497" width="32.28515625" style="45" customWidth="1"/>
    <col min="10498" max="10498" width="8.5703125" style="45" customWidth="1"/>
    <col min="10499" max="10499" width="9.28515625" style="45" customWidth="1"/>
    <col min="10500" max="10500" width="8.85546875" style="45"/>
    <col min="10501" max="10501" width="9.7109375" style="45" customWidth="1"/>
    <col min="10502" max="10750" width="8.85546875" style="45"/>
    <col min="10751" max="10751" width="2.85546875" style="45" customWidth="1"/>
    <col min="10752" max="10752" width="6.42578125" style="45" customWidth="1"/>
    <col min="10753" max="10753" width="32.28515625" style="45" customWidth="1"/>
    <col min="10754" max="10754" width="8.5703125" style="45" customWidth="1"/>
    <col min="10755" max="10755" width="9.28515625" style="45" customWidth="1"/>
    <col min="10756" max="10756" width="8.85546875" style="45"/>
    <col min="10757" max="10757" width="9.7109375" style="45" customWidth="1"/>
    <col min="10758" max="11006" width="8.85546875" style="45"/>
    <col min="11007" max="11007" width="2.85546875" style="45" customWidth="1"/>
    <col min="11008" max="11008" width="6.42578125" style="45" customWidth="1"/>
    <col min="11009" max="11009" width="32.28515625" style="45" customWidth="1"/>
    <col min="11010" max="11010" width="8.5703125" style="45" customWidth="1"/>
    <col min="11011" max="11011" width="9.28515625" style="45" customWidth="1"/>
    <col min="11012" max="11012" width="8.85546875" style="45"/>
    <col min="11013" max="11013" width="9.7109375" style="45" customWidth="1"/>
    <col min="11014" max="11262" width="8.85546875" style="45"/>
    <col min="11263" max="11263" width="2.85546875" style="45" customWidth="1"/>
    <col min="11264" max="11264" width="6.42578125" style="45" customWidth="1"/>
    <col min="11265" max="11265" width="32.28515625" style="45" customWidth="1"/>
    <col min="11266" max="11266" width="8.5703125" style="45" customWidth="1"/>
    <col min="11267" max="11267" width="9.28515625" style="45" customWidth="1"/>
    <col min="11268" max="11268" width="8.85546875" style="45"/>
    <col min="11269" max="11269" width="9.7109375" style="45" customWidth="1"/>
    <col min="11270" max="11518" width="8.85546875" style="45"/>
    <col min="11519" max="11519" width="2.85546875" style="45" customWidth="1"/>
    <col min="11520" max="11520" width="6.42578125" style="45" customWidth="1"/>
    <col min="11521" max="11521" width="32.28515625" style="45" customWidth="1"/>
    <col min="11522" max="11522" width="8.5703125" style="45" customWidth="1"/>
    <col min="11523" max="11523" width="9.28515625" style="45" customWidth="1"/>
    <col min="11524" max="11524" width="8.85546875" style="45"/>
    <col min="11525" max="11525" width="9.7109375" style="45" customWidth="1"/>
    <col min="11526" max="11774" width="8.85546875" style="45"/>
    <col min="11775" max="11775" width="2.85546875" style="45" customWidth="1"/>
    <col min="11776" max="11776" width="6.42578125" style="45" customWidth="1"/>
    <col min="11777" max="11777" width="32.28515625" style="45" customWidth="1"/>
    <col min="11778" max="11778" width="8.5703125" style="45" customWidth="1"/>
    <col min="11779" max="11779" width="9.28515625" style="45" customWidth="1"/>
    <col min="11780" max="11780" width="8.85546875" style="45"/>
    <col min="11781" max="11781" width="9.7109375" style="45" customWidth="1"/>
    <col min="11782" max="12030" width="8.85546875" style="45"/>
    <col min="12031" max="12031" width="2.85546875" style="45" customWidth="1"/>
    <col min="12032" max="12032" width="6.42578125" style="45" customWidth="1"/>
    <col min="12033" max="12033" width="32.28515625" style="45" customWidth="1"/>
    <col min="12034" max="12034" width="8.5703125" style="45" customWidth="1"/>
    <col min="12035" max="12035" width="9.28515625" style="45" customWidth="1"/>
    <col min="12036" max="12036" width="8.85546875" style="45"/>
    <col min="12037" max="12037" width="9.7109375" style="45" customWidth="1"/>
    <col min="12038" max="12286" width="8.85546875" style="45"/>
    <col min="12287" max="12287" width="2.85546875" style="45" customWidth="1"/>
    <col min="12288" max="12288" width="6.42578125" style="45" customWidth="1"/>
    <col min="12289" max="12289" width="32.28515625" style="45" customWidth="1"/>
    <col min="12290" max="12290" width="8.5703125" style="45" customWidth="1"/>
    <col min="12291" max="12291" width="9.28515625" style="45" customWidth="1"/>
    <col min="12292" max="12292" width="8.85546875" style="45"/>
    <col min="12293" max="12293" width="9.7109375" style="45" customWidth="1"/>
    <col min="12294" max="12542" width="8.85546875" style="45"/>
    <col min="12543" max="12543" width="2.85546875" style="45" customWidth="1"/>
    <col min="12544" max="12544" width="6.42578125" style="45" customWidth="1"/>
    <col min="12545" max="12545" width="32.28515625" style="45" customWidth="1"/>
    <col min="12546" max="12546" width="8.5703125" style="45" customWidth="1"/>
    <col min="12547" max="12547" width="9.28515625" style="45" customWidth="1"/>
    <col min="12548" max="12548" width="8.85546875" style="45"/>
    <col min="12549" max="12549" width="9.7109375" style="45" customWidth="1"/>
    <col min="12550" max="12798" width="8.85546875" style="45"/>
    <col min="12799" max="12799" width="2.85546875" style="45" customWidth="1"/>
    <col min="12800" max="12800" width="6.42578125" style="45" customWidth="1"/>
    <col min="12801" max="12801" width="32.28515625" style="45" customWidth="1"/>
    <col min="12802" max="12802" width="8.5703125" style="45" customWidth="1"/>
    <col min="12803" max="12803" width="9.28515625" style="45" customWidth="1"/>
    <col min="12804" max="12804" width="8.85546875" style="45"/>
    <col min="12805" max="12805" width="9.7109375" style="45" customWidth="1"/>
    <col min="12806" max="13054" width="8.85546875" style="45"/>
    <col min="13055" max="13055" width="2.85546875" style="45" customWidth="1"/>
    <col min="13056" max="13056" width="6.42578125" style="45" customWidth="1"/>
    <col min="13057" max="13057" width="32.28515625" style="45" customWidth="1"/>
    <col min="13058" max="13058" width="8.5703125" style="45" customWidth="1"/>
    <col min="13059" max="13059" width="9.28515625" style="45" customWidth="1"/>
    <col min="13060" max="13060" width="8.85546875" style="45"/>
    <col min="13061" max="13061" width="9.7109375" style="45" customWidth="1"/>
    <col min="13062" max="13310" width="8.85546875" style="45"/>
    <col min="13311" max="13311" width="2.85546875" style="45" customWidth="1"/>
    <col min="13312" max="13312" width="6.42578125" style="45" customWidth="1"/>
    <col min="13313" max="13313" width="32.28515625" style="45" customWidth="1"/>
    <col min="13314" max="13314" width="8.5703125" style="45" customWidth="1"/>
    <col min="13315" max="13315" width="9.28515625" style="45" customWidth="1"/>
    <col min="13316" max="13316" width="8.85546875" style="45"/>
    <col min="13317" max="13317" width="9.7109375" style="45" customWidth="1"/>
    <col min="13318" max="13566" width="8.85546875" style="45"/>
    <col min="13567" max="13567" width="2.85546875" style="45" customWidth="1"/>
    <col min="13568" max="13568" width="6.42578125" style="45" customWidth="1"/>
    <col min="13569" max="13569" width="32.28515625" style="45" customWidth="1"/>
    <col min="13570" max="13570" width="8.5703125" style="45" customWidth="1"/>
    <col min="13571" max="13571" width="9.28515625" style="45" customWidth="1"/>
    <col min="13572" max="13572" width="8.85546875" style="45"/>
    <col min="13573" max="13573" width="9.7109375" style="45" customWidth="1"/>
    <col min="13574" max="13822" width="8.85546875" style="45"/>
    <col min="13823" max="13823" width="2.85546875" style="45" customWidth="1"/>
    <col min="13824" max="13824" width="6.42578125" style="45" customWidth="1"/>
    <col min="13825" max="13825" width="32.28515625" style="45" customWidth="1"/>
    <col min="13826" max="13826" width="8.5703125" style="45" customWidth="1"/>
    <col min="13827" max="13827" width="9.28515625" style="45" customWidth="1"/>
    <col min="13828" max="13828" width="8.85546875" style="45"/>
    <col min="13829" max="13829" width="9.7109375" style="45" customWidth="1"/>
    <col min="13830" max="14078" width="8.85546875" style="45"/>
    <col min="14079" max="14079" width="2.85546875" style="45" customWidth="1"/>
    <col min="14080" max="14080" width="6.42578125" style="45" customWidth="1"/>
    <col min="14081" max="14081" width="32.28515625" style="45" customWidth="1"/>
    <col min="14082" max="14082" width="8.5703125" style="45" customWidth="1"/>
    <col min="14083" max="14083" width="9.28515625" style="45" customWidth="1"/>
    <col min="14084" max="14084" width="8.85546875" style="45"/>
    <col min="14085" max="14085" width="9.7109375" style="45" customWidth="1"/>
    <col min="14086" max="14334" width="8.85546875" style="45"/>
    <col min="14335" max="14335" width="2.85546875" style="45" customWidth="1"/>
    <col min="14336" max="14336" width="6.42578125" style="45" customWidth="1"/>
    <col min="14337" max="14337" width="32.28515625" style="45" customWidth="1"/>
    <col min="14338" max="14338" width="8.5703125" style="45" customWidth="1"/>
    <col min="14339" max="14339" width="9.28515625" style="45" customWidth="1"/>
    <col min="14340" max="14340" width="8.85546875" style="45"/>
    <col min="14341" max="14341" width="9.7109375" style="45" customWidth="1"/>
    <col min="14342" max="14590" width="8.85546875" style="45"/>
    <col min="14591" max="14591" width="2.85546875" style="45" customWidth="1"/>
    <col min="14592" max="14592" width="6.42578125" style="45" customWidth="1"/>
    <col min="14593" max="14593" width="32.28515625" style="45" customWidth="1"/>
    <col min="14594" max="14594" width="8.5703125" style="45" customWidth="1"/>
    <col min="14595" max="14595" width="9.28515625" style="45" customWidth="1"/>
    <col min="14596" max="14596" width="8.85546875" style="45"/>
    <col min="14597" max="14597" width="9.7109375" style="45" customWidth="1"/>
    <col min="14598" max="14846" width="8.85546875" style="45"/>
    <col min="14847" max="14847" width="2.85546875" style="45" customWidth="1"/>
    <col min="14848" max="14848" width="6.42578125" style="45" customWidth="1"/>
    <col min="14849" max="14849" width="32.28515625" style="45" customWidth="1"/>
    <col min="14850" max="14850" width="8.5703125" style="45" customWidth="1"/>
    <col min="14851" max="14851" width="9.28515625" style="45" customWidth="1"/>
    <col min="14852" max="14852" width="8.85546875" style="45"/>
    <col min="14853" max="14853" width="9.7109375" style="45" customWidth="1"/>
    <col min="14854" max="15102" width="8.85546875" style="45"/>
    <col min="15103" max="15103" width="2.85546875" style="45" customWidth="1"/>
    <col min="15104" max="15104" width="6.42578125" style="45" customWidth="1"/>
    <col min="15105" max="15105" width="32.28515625" style="45" customWidth="1"/>
    <col min="15106" max="15106" width="8.5703125" style="45" customWidth="1"/>
    <col min="15107" max="15107" width="9.28515625" style="45" customWidth="1"/>
    <col min="15108" max="15108" width="8.85546875" style="45"/>
    <col min="15109" max="15109" width="9.7109375" style="45" customWidth="1"/>
    <col min="15110" max="15358" width="8.85546875" style="45"/>
    <col min="15359" max="15359" width="2.85546875" style="45" customWidth="1"/>
    <col min="15360" max="15360" width="6.42578125" style="45" customWidth="1"/>
    <col min="15361" max="15361" width="32.28515625" style="45" customWidth="1"/>
    <col min="15362" max="15362" width="8.5703125" style="45" customWidth="1"/>
    <col min="15363" max="15363" width="9.28515625" style="45" customWidth="1"/>
    <col min="15364" max="15364" width="8.85546875" style="45"/>
    <col min="15365" max="15365" width="9.7109375" style="45" customWidth="1"/>
    <col min="15366" max="15614" width="8.85546875" style="45"/>
    <col min="15615" max="15615" width="2.85546875" style="45" customWidth="1"/>
    <col min="15616" max="15616" width="6.42578125" style="45" customWidth="1"/>
    <col min="15617" max="15617" width="32.28515625" style="45" customWidth="1"/>
    <col min="15618" max="15618" width="8.5703125" style="45" customWidth="1"/>
    <col min="15619" max="15619" width="9.28515625" style="45" customWidth="1"/>
    <col min="15620" max="15620" width="8.85546875" style="45"/>
    <col min="15621" max="15621" width="9.7109375" style="45" customWidth="1"/>
    <col min="15622" max="15870" width="8.85546875" style="45"/>
    <col min="15871" max="15871" width="2.85546875" style="45" customWidth="1"/>
    <col min="15872" max="15872" width="6.42578125" style="45" customWidth="1"/>
    <col min="15873" max="15873" width="32.28515625" style="45" customWidth="1"/>
    <col min="15874" max="15874" width="8.5703125" style="45" customWidth="1"/>
    <col min="15875" max="15875" width="9.28515625" style="45" customWidth="1"/>
    <col min="15876" max="15876" width="8.85546875" style="45"/>
    <col min="15877" max="15877" width="9.7109375" style="45" customWidth="1"/>
    <col min="15878" max="16126" width="8.85546875" style="45"/>
    <col min="16127" max="16127" width="2.85546875" style="45" customWidth="1"/>
    <col min="16128" max="16128" width="6.42578125" style="45" customWidth="1"/>
    <col min="16129" max="16129" width="32.28515625" style="45" customWidth="1"/>
    <col min="16130" max="16130" width="8.5703125" style="45" customWidth="1"/>
    <col min="16131" max="16131" width="9.28515625" style="45" customWidth="1"/>
    <col min="16132" max="16132" width="8.85546875" style="45"/>
    <col min="16133" max="16133" width="9.7109375" style="45" customWidth="1"/>
    <col min="16134" max="16382" width="8.85546875" style="45"/>
    <col min="16383" max="16384" width="8.85546875" style="45" customWidth="1"/>
  </cols>
  <sheetData>
    <row r="2" spans="1:6" s="43" customFormat="1" ht="18.75" customHeight="1" x14ac:dyDescent="0.3">
      <c r="A2" s="107" t="s">
        <v>64</v>
      </c>
      <c r="B2" s="107"/>
      <c r="C2" s="107"/>
      <c r="D2" s="107"/>
      <c r="E2" s="107"/>
      <c r="F2" s="107"/>
    </row>
    <row r="3" spans="1:6" s="43" customFormat="1" ht="18.75" customHeight="1" x14ac:dyDescent="0.3">
      <c r="A3" s="107" t="s">
        <v>65</v>
      </c>
      <c r="B3" s="107"/>
      <c r="C3" s="107"/>
      <c r="D3" s="107"/>
      <c r="E3" s="107"/>
      <c r="F3" s="107"/>
    </row>
    <row r="5" spans="1:6" s="46" customFormat="1" x14ac:dyDescent="0.25">
      <c r="A5" s="112" t="s">
        <v>37</v>
      </c>
      <c r="B5" s="112"/>
      <c r="C5" s="112"/>
      <c r="D5" s="112"/>
      <c r="E5" s="112"/>
      <c r="F5" s="112"/>
    </row>
    <row r="6" spans="1:6" x14ac:dyDescent="0.3">
      <c r="C6" s="47"/>
    </row>
    <row r="7" spans="1:6" x14ac:dyDescent="0.3">
      <c r="A7" s="108" t="s">
        <v>60</v>
      </c>
      <c r="B7" s="108"/>
      <c r="C7" s="108"/>
      <c r="D7" s="108"/>
      <c r="E7" s="108"/>
      <c r="F7" s="108"/>
    </row>
    <row r="8" spans="1:6" x14ac:dyDescent="0.3">
      <c r="D8" s="48"/>
    </row>
    <row r="9" spans="1:6" s="44" customFormat="1" ht="37.5" x14ac:dyDescent="0.25">
      <c r="A9" s="49" t="s">
        <v>1</v>
      </c>
      <c r="B9" s="49" t="s">
        <v>53</v>
      </c>
      <c r="C9" s="49" t="s">
        <v>54</v>
      </c>
      <c r="D9" s="49" t="s">
        <v>59</v>
      </c>
      <c r="E9" s="49" t="s">
        <v>55</v>
      </c>
      <c r="F9" s="49" t="s">
        <v>25</v>
      </c>
    </row>
    <row r="10" spans="1:6" x14ac:dyDescent="0.3">
      <c r="A10" s="50"/>
      <c r="B10" s="51"/>
      <c r="C10" s="52"/>
      <c r="D10" s="52"/>
      <c r="E10" s="53"/>
      <c r="F10" s="54">
        <f>E10*D10</f>
        <v>0</v>
      </c>
    </row>
    <row r="11" spans="1:6" x14ac:dyDescent="0.3">
      <c r="A11" s="50"/>
      <c r="B11" s="51"/>
      <c r="C11" s="52"/>
      <c r="D11" s="52"/>
      <c r="E11" s="53"/>
      <c r="F11" s="54">
        <f>E11*D11</f>
        <v>0</v>
      </c>
    </row>
    <row r="12" spans="1:6" x14ac:dyDescent="0.3">
      <c r="A12" s="50"/>
      <c r="B12" s="51"/>
      <c r="C12" s="52"/>
      <c r="D12" s="52"/>
      <c r="E12" s="53"/>
      <c r="F12" s="54">
        <f t="shared" ref="F12:F30" si="0">E12*D12</f>
        <v>0</v>
      </c>
    </row>
    <row r="13" spans="1:6" x14ac:dyDescent="0.3">
      <c r="A13" s="50"/>
      <c r="B13" s="51"/>
      <c r="C13" s="52"/>
      <c r="D13" s="52"/>
      <c r="E13" s="53"/>
      <c r="F13" s="54">
        <f t="shared" si="0"/>
        <v>0</v>
      </c>
    </row>
    <row r="14" spans="1:6" x14ac:dyDescent="0.3">
      <c r="A14" s="50"/>
      <c r="B14" s="51"/>
      <c r="C14" s="52"/>
      <c r="D14" s="52"/>
      <c r="E14" s="53"/>
      <c r="F14" s="54">
        <f t="shared" si="0"/>
        <v>0</v>
      </c>
    </row>
    <row r="15" spans="1:6" x14ac:dyDescent="0.3">
      <c r="A15" s="50"/>
      <c r="B15" s="51"/>
      <c r="C15" s="52"/>
      <c r="D15" s="52"/>
      <c r="E15" s="53"/>
      <c r="F15" s="54">
        <f t="shared" si="0"/>
        <v>0</v>
      </c>
    </row>
    <row r="16" spans="1:6" x14ac:dyDescent="0.3">
      <c r="A16" s="50"/>
      <c r="B16" s="51"/>
      <c r="C16" s="52"/>
      <c r="D16" s="52"/>
      <c r="E16" s="53"/>
      <c r="F16" s="54">
        <f>E16*D16</f>
        <v>0</v>
      </c>
    </row>
    <row r="17" spans="1:6" x14ac:dyDescent="0.3">
      <c r="A17" s="50"/>
      <c r="B17" s="51"/>
      <c r="C17" s="52"/>
      <c r="D17" s="52"/>
      <c r="E17" s="53"/>
      <c r="F17" s="54">
        <f t="shared" si="0"/>
        <v>0</v>
      </c>
    </row>
    <row r="18" spans="1:6" x14ac:dyDescent="0.3">
      <c r="A18" s="50"/>
      <c r="B18" s="51"/>
      <c r="C18" s="52"/>
      <c r="D18" s="52"/>
      <c r="E18" s="53"/>
      <c r="F18" s="54">
        <f t="shared" si="0"/>
        <v>0</v>
      </c>
    </row>
    <row r="19" spans="1:6" x14ac:dyDescent="0.3">
      <c r="A19" s="50"/>
      <c r="B19" s="51"/>
      <c r="C19" s="52"/>
      <c r="D19" s="52"/>
      <c r="E19" s="53"/>
      <c r="F19" s="54">
        <f t="shared" si="0"/>
        <v>0</v>
      </c>
    </row>
    <row r="20" spans="1:6" x14ac:dyDescent="0.3">
      <c r="A20" s="50"/>
      <c r="B20" s="51"/>
      <c r="C20" s="52"/>
      <c r="D20" s="52"/>
      <c r="E20" s="53"/>
      <c r="F20" s="54">
        <f t="shared" si="0"/>
        <v>0</v>
      </c>
    </row>
    <row r="21" spans="1:6" x14ac:dyDescent="0.3">
      <c r="A21" s="50"/>
      <c r="B21" s="51"/>
      <c r="C21" s="52"/>
      <c r="D21" s="52"/>
      <c r="E21" s="53"/>
      <c r="F21" s="54">
        <f t="shared" si="0"/>
        <v>0</v>
      </c>
    </row>
    <row r="22" spans="1:6" x14ac:dyDescent="0.3">
      <c r="A22" s="50"/>
      <c r="B22" s="51"/>
      <c r="C22" s="52"/>
      <c r="D22" s="52"/>
      <c r="E22" s="53"/>
      <c r="F22" s="54">
        <f t="shared" si="0"/>
        <v>0</v>
      </c>
    </row>
    <row r="23" spans="1:6" x14ac:dyDescent="0.3">
      <c r="A23" s="50"/>
      <c r="B23" s="51"/>
      <c r="C23" s="52"/>
      <c r="D23" s="52"/>
      <c r="E23" s="53"/>
      <c r="F23" s="54">
        <f>E23*D23</f>
        <v>0</v>
      </c>
    </row>
    <row r="24" spans="1:6" x14ac:dyDescent="0.3">
      <c r="A24" s="50"/>
      <c r="B24" s="51"/>
      <c r="C24" s="52"/>
      <c r="D24" s="52"/>
      <c r="E24" s="53"/>
      <c r="F24" s="54">
        <f t="shared" si="0"/>
        <v>0</v>
      </c>
    </row>
    <row r="25" spans="1:6" x14ac:dyDescent="0.3">
      <c r="A25" s="50"/>
      <c r="B25" s="51"/>
      <c r="C25" s="52"/>
      <c r="D25" s="52"/>
      <c r="E25" s="53"/>
      <c r="F25" s="54">
        <f t="shared" si="0"/>
        <v>0</v>
      </c>
    </row>
    <row r="26" spans="1:6" x14ac:dyDescent="0.3">
      <c r="A26" s="50"/>
      <c r="B26" s="51"/>
      <c r="C26" s="52"/>
      <c r="D26" s="52"/>
      <c r="E26" s="53"/>
      <c r="F26" s="54">
        <f t="shared" si="0"/>
        <v>0</v>
      </c>
    </row>
    <row r="27" spans="1:6" x14ac:dyDescent="0.3">
      <c r="A27" s="50"/>
      <c r="B27" s="51"/>
      <c r="C27" s="52"/>
      <c r="D27" s="52"/>
      <c r="E27" s="53"/>
      <c r="F27" s="54">
        <f t="shared" si="0"/>
        <v>0</v>
      </c>
    </row>
    <row r="28" spans="1:6" x14ac:dyDescent="0.3">
      <c r="A28" s="50"/>
      <c r="B28" s="51"/>
      <c r="C28" s="52"/>
      <c r="D28" s="52"/>
      <c r="E28" s="53"/>
      <c r="F28" s="54">
        <f>E28*D28</f>
        <v>0</v>
      </c>
    </row>
    <row r="29" spans="1:6" x14ac:dyDescent="0.3">
      <c r="A29" s="50"/>
      <c r="B29" s="51"/>
      <c r="C29" s="52"/>
      <c r="D29" s="52"/>
      <c r="E29" s="53"/>
      <c r="F29" s="54">
        <f t="shared" si="0"/>
        <v>0</v>
      </c>
    </row>
    <row r="30" spans="1:6" x14ac:dyDescent="0.3">
      <c r="A30" s="50"/>
      <c r="B30" s="51"/>
      <c r="C30" s="52"/>
      <c r="D30" s="52"/>
      <c r="E30" s="53"/>
      <c r="F30" s="54">
        <f t="shared" si="0"/>
        <v>0</v>
      </c>
    </row>
    <row r="31" spans="1:6" s="43" customFormat="1" x14ac:dyDescent="0.3">
      <c r="A31" s="109" t="s">
        <v>7</v>
      </c>
      <c r="B31" s="110"/>
      <c r="C31" s="110"/>
      <c r="D31" s="110"/>
      <c r="E31" s="111"/>
      <c r="F31" s="55">
        <f>SUM(F10:F30)</f>
        <v>0</v>
      </c>
    </row>
    <row r="33" spans="1:6" x14ac:dyDescent="0.3">
      <c r="B33" s="56"/>
      <c r="F33" s="57"/>
    </row>
    <row r="34" spans="1:6" x14ac:dyDescent="0.3">
      <c r="A34" s="16" t="s">
        <v>46</v>
      </c>
      <c r="B34" s="56"/>
    </row>
    <row r="35" spans="1:6" x14ac:dyDescent="0.3">
      <c r="A35" s="16"/>
      <c r="E35" s="48"/>
    </row>
    <row r="36" spans="1:6" x14ac:dyDescent="0.3">
      <c r="A36" s="16" t="s">
        <v>19</v>
      </c>
    </row>
    <row r="37" spans="1:6" x14ac:dyDescent="0.3">
      <c r="A37" s="16"/>
    </row>
    <row r="38" spans="1:6" x14ac:dyDescent="0.3">
      <c r="A38" s="16" t="s">
        <v>20</v>
      </c>
      <c r="E38" s="48"/>
    </row>
    <row r="39" spans="1:6" x14ac:dyDescent="0.3">
      <c r="B39" s="56"/>
    </row>
    <row r="40" spans="1:6" x14ac:dyDescent="0.3">
      <c r="B40" s="56"/>
    </row>
  </sheetData>
  <mergeCells count="5">
    <mergeCell ref="A5:F5"/>
    <mergeCell ref="A31:E31"/>
    <mergeCell ref="A2:F2"/>
    <mergeCell ref="A3:F3"/>
    <mergeCell ref="A7:F7"/>
  </mergeCells>
  <pageMargins left="0.75" right="0.75" top="1" bottom="1" header="0.5" footer="0.5"/>
  <pageSetup paperSize="9" scale="9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12</vt:i4>
      </vt:variant>
      <vt:variant>
        <vt:lpstr>Іменовані діапазони</vt:lpstr>
      </vt:variant>
      <vt:variant>
        <vt:i4>1</vt:i4>
      </vt:variant>
    </vt:vector>
  </HeadingPairs>
  <TitlesOfParts>
    <vt:vector size="13" baseType="lpstr">
      <vt:lpstr>накладні витрати фак-ту 10%</vt:lpstr>
      <vt:lpstr>накладні витрати фак-ту 15%</vt:lpstr>
      <vt:lpstr>накладні витрати фак-ту 20%</vt:lpstr>
      <vt:lpstr>накладні витрати фак-ту 25%</vt:lpstr>
      <vt:lpstr>накладні витрати фак-ту 30%</vt:lpstr>
      <vt:lpstr>Кошторис</vt:lpstr>
      <vt:lpstr>зарплата</vt:lpstr>
      <vt:lpstr>стор.орган.</vt:lpstr>
      <vt:lpstr>матеріали</vt:lpstr>
      <vt:lpstr>відрядження</vt:lpstr>
      <vt:lpstr>накл.витрати</vt:lpstr>
      <vt:lpstr>інші витрати</vt:lpstr>
      <vt:lpstr>зарплата!Область_друку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DEF</dc:creator>
  <cp:lastModifiedBy>DEF</cp:lastModifiedBy>
  <cp:lastPrinted>2023-08-28T07:25:07Z</cp:lastPrinted>
  <dcterms:created xsi:type="dcterms:W3CDTF">2015-06-05T18:19:34Z</dcterms:created>
  <dcterms:modified xsi:type="dcterms:W3CDTF">2023-08-30T14:28:35Z</dcterms:modified>
</cp:coreProperties>
</file>